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/>
  </bookViews>
  <sheets>
    <sheet name="MK rezervas" sheetId="1" r:id="rId1"/>
    <sheet name="Soc. pasalpu lesos" sheetId="3" r:id="rId2"/>
    <sheet name="Išlaidų patikslinimas" sheetId="2" r:id="rId3"/>
  </sheets>
  <definedNames>
    <definedName name="_xlnm.Print_Titles" localSheetId="2">'Išlaidų patikslinimas'!$8:$11</definedName>
    <definedName name="_xlnm.Print_Titles" localSheetId="1">'Soc. pasalpu lesos'!$8:$11</definedName>
  </definedNames>
  <calcPr calcId="145621"/>
</workbook>
</file>

<file path=xl/calcChain.xml><?xml version="1.0" encoding="utf-8"?>
<calcChain xmlns="http://schemas.openxmlformats.org/spreadsheetml/2006/main">
  <c r="C43" i="3" l="1"/>
  <c r="F42" i="3"/>
  <c r="F41" i="3" s="1"/>
  <c r="E42" i="3"/>
  <c r="E41" i="3" s="1"/>
  <c r="D42" i="3"/>
  <c r="E41" i="2"/>
  <c r="C42" i="3" l="1"/>
  <c r="D41" i="3"/>
  <c r="C41" i="3"/>
  <c r="D28" i="3"/>
  <c r="F22" i="3"/>
  <c r="E34" i="2"/>
  <c r="E33" i="2" s="1"/>
  <c r="F34" i="2"/>
  <c r="F33" i="2" s="1"/>
  <c r="D34" i="2"/>
  <c r="D33" i="2" s="1"/>
  <c r="C35" i="2"/>
  <c r="E21" i="2"/>
  <c r="F21" i="2"/>
  <c r="D21" i="2"/>
  <c r="C23" i="2"/>
  <c r="C22" i="2"/>
  <c r="C34" i="2" l="1"/>
  <c r="C33" i="2"/>
  <c r="C21" i="2"/>
  <c r="C14" i="3" l="1"/>
  <c r="F13" i="3"/>
  <c r="E13" i="3"/>
  <c r="D13" i="3"/>
  <c r="C13" i="3" s="1"/>
  <c r="E43" i="2" l="1"/>
  <c r="E42" i="2" s="1"/>
  <c r="F43" i="2"/>
  <c r="F42" i="2" s="1"/>
  <c r="D43" i="2"/>
  <c r="C47" i="2"/>
  <c r="F46" i="2"/>
  <c r="E46" i="2"/>
  <c r="E45" i="2" s="1"/>
  <c r="D46" i="2"/>
  <c r="D45" i="2" s="1"/>
  <c r="F45" i="2"/>
  <c r="C44" i="2"/>
  <c r="E28" i="2"/>
  <c r="E27" i="2" s="1"/>
  <c r="F28" i="2"/>
  <c r="F27" i="2" s="1"/>
  <c r="D28" i="2"/>
  <c r="D27" i="2" s="1"/>
  <c r="C29" i="2"/>
  <c r="C45" i="2" l="1"/>
  <c r="C46" i="2"/>
  <c r="C43" i="2"/>
  <c r="D42" i="2"/>
  <c r="C42" i="2" s="1"/>
  <c r="C27" i="2"/>
  <c r="C28" i="2"/>
  <c r="D40" i="2" l="1"/>
  <c r="E40" i="2"/>
  <c r="E39" i="2" s="1"/>
  <c r="F40" i="2"/>
  <c r="F39" i="2" s="1"/>
  <c r="C41" i="2"/>
  <c r="E37" i="2"/>
  <c r="E36" i="2" s="1"/>
  <c r="F37" i="2"/>
  <c r="F36" i="2" s="1"/>
  <c r="D37" i="2"/>
  <c r="D36" i="2" s="1"/>
  <c r="C38" i="2"/>
  <c r="C32" i="2"/>
  <c r="F31" i="2"/>
  <c r="E31" i="2"/>
  <c r="D31" i="2"/>
  <c r="C31" i="2" s="1"/>
  <c r="E19" i="2"/>
  <c r="E18" i="2" s="1"/>
  <c r="F19" i="2"/>
  <c r="F18" i="2" s="1"/>
  <c r="D19" i="2"/>
  <c r="D18" i="2" s="1"/>
  <c r="C20" i="2"/>
  <c r="E25" i="2"/>
  <c r="E24" i="2" s="1"/>
  <c r="F25" i="2"/>
  <c r="F24" i="2" s="1"/>
  <c r="D25" i="2"/>
  <c r="C26" i="2"/>
  <c r="C16" i="2"/>
  <c r="E13" i="2"/>
  <c r="F13" i="2"/>
  <c r="D13" i="2"/>
  <c r="C14" i="2"/>
  <c r="E39" i="3"/>
  <c r="E38" i="3" s="1"/>
  <c r="F39" i="3"/>
  <c r="F38" i="3" s="1"/>
  <c r="D39" i="3"/>
  <c r="D38" i="3" s="1"/>
  <c r="C40" i="3"/>
  <c r="E36" i="3"/>
  <c r="E35" i="3" s="1"/>
  <c r="F36" i="3"/>
  <c r="F35" i="3" s="1"/>
  <c r="D36" i="3"/>
  <c r="D35" i="3" s="1"/>
  <c r="C37" i="3"/>
  <c r="E33" i="3"/>
  <c r="E32" i="3" s="1"/>
  <c r="F33" i="3"/>
  <c r="F32" i="3" s="1"/>
  <c r="D33" i="3"/>
  <c r="C34" i="3"/>
  <c r="C19" i="2" l="1"/>
  <c r="C25" i="2"/>
  <c r="C40" i="2"/>
  <c r="D39" i="2"/>
  <c r="C39" i="2" s="1"/>
  <c r="C37" i="2"/>
  <c r="C36" i="2"/>
  <c r="C18" i="2"/>
  <c r="D24" i="2"/>
  <c r="C24" i="2" s="1"/>
  <c r="C13" i="2"/>
  <c r="C39" i="3"/>
  <c r="C38" i="3"/>
  <c r="C35" i="3"/>
  <c r="C36" i="3"/>
  <c r="C33" i="3" l="1"/>
  <c r="D32" i="3"/>
  <c r="C32" i="3" s="1"/>
  <c r="C22" i="3" l="1"/>
  <c r="F21" i="3"/>
  <c r="F20" i="3" s="1"/>
  <c r="E21" i="3"/>
  <c r="E20" i="3" s="1"/>
  <c r="D21" i="3"/>
  <c r="D20" i="3" s="1"/>
  <c r="C31" i="3"/>
  <c r="F30" i="3"/>
  <c r="F29" i="3" s="1"/>
  <c r="E30" i="3"/>
  <c r="E29" i="3" s="1"/>
  <c r="D30" i="3"/>
  <c r="C28" i="3"/>
  <c r="F27" i="3"/>
  <c r="F26" i="3" s="1"/>
  <c r="E27" i="3"/>
  <c r="E26" i="3" s="1"/>
  <c r="D27" i="3"/>
  <c r="C25" i="3"/>
  <c r="F24" i="3"/>
  <c r="F23" i="3" s="1"/>
  <c r="E24" i="3"/>
  <c r="E23" i="3" s="1"/>
  <c r="D24" i="3"/>
  <c r="D23" i="3" s="1"/>
  <c r="C19" i="3"/>
  <c r="F18" i="3"/>
  <c r="E18" i="3"/>
  <c r="D18" i="3"/>
  <c r="C17" i="3"/>
  <c r="C16" i="3"/>
  <c r="F15" i="3"/>
  <c r="F12" i="3" s="1"/>
  <c r="F44" i="3" s="1"/>
  <c r="E15" i="3"/>
  <c r="D15" i="3"/>
  <c r="D12" i="3" l="1"/>
  <c r="E12" i="3"/>
  <c r="E44" i="3" s="1"/>
  <c r="C20" i="3"/>
  <c r="C27" i="3"/>
  <c r="C21" i="3"/>
  <c r="C23" i="3"/>
  <c r="C30" i="3"/>
  <c r="C24" i="3"/>
  <c r="C18" i="3"/>
  <c r="D26" i="3"/>
  <c r="C26" i="3" s="1"/>
  <c r="D29" i="3"/>
  <c r="C29" i="3" s="1"/>
  <c r="C15" i="3"/>
  <c r="D44" i="3" l="1"/>
  <c r="C44" i="3" s="1"/>
  <c r="C12" i="3"/>
  <c r="E18" i="1" l="1"/>
  <c r="D18" i="1"/>
  <c r="E30" i="2" l="1"/>
  <c r="D30" i="2"/>
  <c r="C17" i="2"/>
  <c r="F15" i="2"/>
  <c r="F12" i="2" s="1"/>
  <c r="E15" i="2"/>
  <c r="E12" i="2" s="1"/>
  <c r="E48" i="2" s="1"/>
  <c r="D15" i="2"/>
  <c r="C15" i="2" l="1"/>
  <c r="D12" i="2"/>
  <c r="D48" i="2" s="1"/>
  <c r="F30" i="2"/>
  <c r="F48" i="2" s="1"/>
  <c r="E17" i="1"/>
  <c r="D17" i="1"/>
  <c r="C16" i="1"/>
  <c r="E15" i="1"/>
  <c r="D15" i="1"/>
  <c r="C14" i="1"/>
  <c r="C12" i="1"/>
  <c r="C13" i="1"/>
  <c r="C12" i="2" l="1"/>
  <c r="C30" i="2"/>
  <c r="C18" i="1"/>
  <c r="C17" i="1"/>
  <c r="C15" i="1"/>
  <c r="C48" i="2" l="1"/>
</calcChain>
</file>

<file path=xl/sharedStrings.xml><?xml version="1.0" encoding="utf-8"?>
<sst xmlns="http://schemas.openxmlformats.org/spreadsheetml/2006/main" count="192" uniqueCount="106">
  <si>
    <t>PATVIRTINTA</t>
  </si>
  <si>
    <t xml:space="preserve">Skuodo rajono savivaldybės tarybos </t>
  </si>
  <si>
    <t>Eil. Nr.</t>
  </si>
  <si>
    <t>Įstaigos pavadinimas</t>
  </si>
  <si>
    <t>Asignavimai, litais</t>
  </si>
  <si>
    <t>iš viso</t>
  </si>
  <si>
    <t>iš jų</t>
  </si>
  <si>
    <t>išlaidoms</t>
  </si>
  <si>
    <t>iš jų darbo užmokesčiui</t>
  </si>
  <si>
    <t>1.</t>
  </si>
  <si>
    <t>Ylakių gimnazija</t>
  </si>
  <si>
    <t>2.</t>
  </si>
  <si>
    <t>Iš viso 09.02.02.01 funkcija</t>
  </si>
  <si>
    <t>3.</t>
  </si>
  <si>
    <t>Iš viso 09.02.01.01 funkcija</t>
  </si>
  <si>
    <t>4.</t>
  </si>
  <si>
    <t>Skuodo pradinė mokykla</t>
  </si>
  <si>
    <t>5.</t>
  </si>
  <si>
    <t>6.</t>
  </si>
  <si>
    <t>7.</t>
  </si>
  <si>
    <t xml:space="preserve">Iš viso </t>
  </si>
  <si>
    <t>_________________________________</t>
  </si>
  <si>
    <t xml:space="preserve">Nijolė Mackevičienė, (8 440)  455 54 </t>
  </si>
  <si>
    <t xml:space="preserve"> MOKINIO KREPŠELIO LĖŠŲ REZERVO, SKIRTO BRANDOS EGZAMINAMS ORGANIZUOTI, PASKIRSTYMAS ŠVIETIMO ĮSTAIGOMS </t>
  </si>
  <si>
    <t>Skuodo Pranciškaus Žadeikio gimnazija</t>
  </si>
  <si>
    <t>Mosėdžio gimnazija</t>
  </si>
  <si>
    <t>8.</t>
  </si>
  <si>
    <t>Bartuvos progimnazija</t>
  </si>
  <si>
    <t>Skuodo rajono savivaldybės tarybos</t>
  </si>
  <si>
    <t>(tūkst.Lt)</t>
  </si>
  <si>
    <t xml:space="preserve"> Asignavimų valdytojo ir programos pavadinimas</t>
  </si>
  <si>
    <t>Iš viso</t>
  </si>
  <si>
    <t>Iš jų:</t>
  </si>
  <si>
    <t>turtui įsigyti</t>
  </si>
  <si>
    <t>iš jų darbo užmokes-čiui</t>
  </si>
  <si>
    <t>Savivaldybės administracija</t>
  </si>
  <si>
    <t>1.1.</t>
  </si>
  <si>
    <t>1.1.1.</t>
  </si>
  <si>
    <t>2.1.</t>
  </si>
  <si>
    <t>Savivaldybės valdymo ir pagrindinių funkcijų vykdymo programa Nr. 4</t>
  </si>
  <si>
    <t>2.1.1.</t>
  </si>
  <si>
    <t>______________________</t>
  </si>
  <si>
    <t>Nijolė Mackevičienė, (8 440)  455 54</t>
  </si>
  <si>
    <t xml:space="preserve">SKUODO RAJONO SAVIVALDYBĖS 2014 METŲ BIUDŽETO ASIGNAVIMŲ VALDYTOJŲ IŠLAIDŲ PATIKSLINIMAS </t>
  </si>
  <si>
    <t>ES struktūrinių fondų ir kitų finansavimo šaltinių projektų vykdymas</t>
  </si>
  <si>
    <t>Ugdymo kokybės ir mokymosi aplinkos užtikrinimo programa Nr. 1</t>
  </si>
  <si>
    <t>3.1.</t>
  </si>
  <si>
    <t>3.1.1.</t>
  </si>
  <si>
    <t>2014 m. rugsėjo 25 d. sprendimu Nr. T9-</t>
  </si>
  <si>
    <t>(litais)</t>
  </si>
  <si>
    <t>1.2.</t>
  </si>
  <si>
    <t>Kultūros ir turizmo, sporto, jaunimo ir bendruomenių veiklos aktyvinimo programa Nr. 3</t>
  </si>
  <si>
    <t>1.2.1.</t>
  </si>
  <si>
    <t>1.2.2.</t>
  </si>
  <si>
    <t>1.3.</t>
  </si>
  <si>
    <t>1.3.1.</t>
  </si>
  <si>
    <t>Savivaldybės administracijos veiklos užtikrinimas</t>
  </si>
  <si>
    <t>Infrastruktūros ir investicijų plėtros programa Nr. 6</t>
  </si>
  <si>
    <t>Ylakių seniūnija</t>
  </si>
  <si>
    <t>Komunalinio ūkio plėtra seniūnijose</t>
  </si>
  <si>
    <t>Mosėdžio seniūnija</t>
  </si>
  <si>
    <t>Skuodo miesto seniūnija</t>
  </si>
  <si>
    <t>4.1.</t>
  </si>
  <si>
    <t>4.1.1.</t>
  </si>
  <si>
    <t>Ugdymo proceso ir aplinkos užtikrinimas gimnazijose, vidurinio ugdymo mokyklose</t>
  </si>
  <si>
    <t>5.1.</t>
  </si>
  <si>
    <t>5.1.1.</t>
  </si>
  <si>
    <t>Ugdymo proceso ir aplinkos užtikrinimas pagrindinėse ir pradinėse mokyklose</t>
  </si>
  <si>
    <t>Skuodo Bartuvos progimnazija</t>
  </si>
  <si>
    <t>6.1.</t>
  </si>
  <si>
    <t>6.1.1.</t>
  </si>
  <si>
    <t>7.1.</t>
  </si>
  <si>
    <t>7.1.1.</t>
  </si>
  <si>
    <t>2014 m. rugsėjo 25 d. sprendimu Nr.T9-</t>
  </si>
  <si>
    <t>Dotacija UAB „Skuodo vandenys“ vandentiekio ir nuotekų tinklams pakloti</t>
  </si>
  <si>
    <t>Barstyčių seniūnija</t>
  </si>
  <si>
    <t>Lenkimų Simono Daukanto mokykla-daugiafunkcis centras</t>
  </si>
  <si>
    <t>Skuodo rajono savivaldybės kūno kultūros ir sporto centras</t>
  </si>
  <si>
    <t>Skuodo rajono savivaldybės kūno kultūros ir sporto centro veiklos organizavimo užtikrinimas</t>
  </si>
  <si>
    <t>Skuodo vaikų lopšelis darželis</t>
  </si>
  <si>
    <t>Ugdymo proceso ir aplinkos užtikrinimas lopšeliuose darželiuose</t>
  </si>
  <si>
    <t>8.1.</t>
  </si>
  <si>
    <t>8.1.1.</t>
  </si>
  <si>
    <t>9.</t>
  </si>
  <si>
    <t>9.1.</t>
  </si>
  <si>
    <t>9.1.1.</t>
  </si>
  <si>
    <t>10.</t>
  </si>
  <si>
    <t>10.1.</t>
  </si>
  <si>
    <t>10.1.1.</t>
  </si>
  <si>
    <t>Švietimo renginių rėmimas</t>
  </si>
  <si>
    <t>Seniūnijų veiklos užtikrinimas</t>
  </si>
  <si>
    <t xml:space="preserve">Finansų skyrius ( asignavimų valdytojas - Savivaldybės administracijos direktorius ) </t>
  </si>
  <si>
    <t>Mokinio krepšelio lėšų rezervas</t>
  </si>
  <si>
    <t>Ylakių vaikų lopšelis darželis</t>
  </si>
  <si>
    <t>Skuodo globos ir socialinės priežiūros centras</t>
  </si>
  <si>
    <t>Socialinės paramos ir sveikatos apsaugos paslaugų kokybės ir prieinamumo gerinimo programa Nr. 2</t>
  </si>
  <si>
    <t>Skuodo globos ir socialinės priežiūros centro veiklos organizavimo užtikrinimas</t>
  </si>
  <si>
    <t>Skuodo socialinių paslaugų šeimai centras</t>
  </si>
  <si>
    <t>Skuodo socialinės paramos šeimai centro veiklos organizavimo užtikrinimas</t>
  </si>
  <si>
    <t>Socialinių išmokų ir kompensacijų skaičiavimas ir mokėjimas</t>
  </si>
  <si>
    <t>Nepaskirstytų lėšų rezervas</t>
  </si>
  <si>
    <t>Paskolos, palūkanų, kitų skolinių ir neskolinių įsipareigojimų vykdymas</t>
  </si>
  <si>
    <t>2.2.</t>
  </si>
  <si>
    <t>2.2.1.</t>
  </si>
  <si>
    <t>2.2.2.</t>
  </si>
  <si>
    <t xml:space="preserve">NEPANAUDOTŲ ASIGNAVIMŲ, SKIRTŲ SOCIALINEI PAŠALPAI MOKĖTI, PASKIRSTYMAS ASIGNAVIMŲ VALDYTOJAMS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</si>
</sst>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49" fontId="3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vertical="center" wrapText="1"/>
    </xf>
    <xf numFmtId="0" fontId="5" fillId="0" borderId="0" xfId="1" applyFont="1"/>
    <xf numFmtId="49" fontId="5" fillId="0" borderId="1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7" xfId="1" applyFont="1" applyBorder="1" applyAlignment="1">
      <alignment wrapText="1"/>
    </xf>
    <xf numFmtId="0" fontId="6" fillId="0" borderId="7" xfId="1" applyFont="1" applyBorder="1" applyAlignment="1">
      <alignment horizontal="left" wrapText="1"/>
    </xf>
    <xf numFmtId="0" fontId="6" fillId="0" borderId="7" xfId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5" fillId="0" borderId="7" xfId="1" applyFont="1" applyBorder="1"/>
    <xf numFmtId="0" fontId="5" fillId="0" borderId="7" xfId="1" applyFont="1" applyBorder="1" applyAlignment="1">
      <alignment horizontal="left" wrapText="1"/>
    </xf>
    <xf numFmtId="0" fontId="5" fillId="0" borderId="0" xfId="4" applyFont="1"/>
    <xf numFmtId="0" fontId="2" fillId="0" borderId="0" xfId="4" applyFont="1"/>
    <xf numFmtId="0" fontId="2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0" fontId="5" fillId="0" borderId="10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/>
    </xf>
    <xf numFmtId="0" fontId="6" fillId="0" borderId="7" xfId="4" applyFont="1" applyBorder="1"/>
    <xf numFmtId="1" fontId="6" fillId="0" borderId="7" xfId="4" applyNumberFormat="1" applyFont="1" applyBorder="1" applyAlignment="1">
      <alignment horizontal="center" wrapText="1"/>
    </xf>
    <xf numFmtId="1" fontId="6" fillId="0" borderId="7" xfId="4" applyNumberFormat="1" applyFont="1" applyBorder="1" applyAlignment="1">
      <alignment horizontal="center"/>
    </xf>
    <xf numFmtId="0" fontId="8" fillId="0" borderId="7" xfId="4" applyFont="1" applyBorder="1" applyAlignment="1">
      <alignment wrapText="1"/>
    </xf>
    <xf numFmtId="0" fontId="5" fillId="0" borderId="7" xfId="4" applyFont="1" applyBorder="1" applyAlignment="1">
      <alignment horizontal="center"/>
    </xf>
    <xf numFmtId="1" fontId="5" fillId="0" borderId="7" xfId="4" applyNumberFormat="1" applyFont="1" applyBorder="1" applyAlignment="1">
      <alignment horizontal="center" wrapText="1"/>
    </xf>
    <xf numFmtId="1" fontId="5" fillId="0" borderId="7" xfId="4" applyNumberFormat="1" applyFont="1" applyBorder="1" applyAlignment="1">
      <alignment horizontal="center"/>
    </xf>
    <xf numFmtId="49" fontId="6" fillId="0" borderId="7" xfId="4" applyNumberFormat="1" applyFont="1" applyBorder="1" applyAlignment="1">
      <alignment horizontal="center"/>
    </xf>
    <xf numFmtId="49" fontId="5" fillId="0" borderId="7" xfId="4" applyNumberFormat="1" applyFont="1" applyBorder="1" applyAlignment="1">
      <alignment horizontal="center"/>
    </xf>
    <xf numFmtId="49" fontId="5" fillId="0" borderId="15" xfId="4" applyNumberFormat="1" applyFont="1" applyBorder="1" applyAlignment="1">
      <alignment horizontal="center"/>
    </xf>
    <xf numFmtId="0" fontId="6" fillId="0" borderId="16" xfId="4" applyFont="1" applyBorder="1" applyAlignment="1">
      <alignment horizontal="left"/>
    </xf>
    <xf numFmtId="1" fontId="6" fillId="0" borderId="16" xfId="4" applyNumberFormat="1" applyFont="1" applyBorder="1" applyAlignment="1">
      <alignment horizontal="center" wrapText="1"/>
    </xf>
    <xf numFmtId="1" fontId="6" fillId="0" borderId="16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 applyBorder="1"/>
    <xf numFmtId="164" fontId="6" fillId="0" borderId="0" xfId="4" applyNumberFormat="1" applyFont="1" applyBorder="1"/>
    <xf numFmtId="164" fontId="6" fillId="0" borderId="0" xfId="4" applyNumberFormat="1" applyFont="1"/>
    <xf numFmtId="0" fontId="5" fillId="0" borderId="7" xfId="4" applyFont="1" applyBorder="1" applyAlignment="1">
      <alignment horizontal="left" wrapText="1"/>
    </xf>
    <xf numFmtId="0" fontId="5" fillId="0" borderId="10" xfId="4" applyFont="1" applyBorder="1" applyAlignment="1">
      <alignment horizontal="center" vertical="center" wrapText="1"/>
    </xf>
    <xf numFmtId="0" fontId="5" fillId="0" borderId="7" xfId="4" applyFont="1" applyBorder="1" applyAlignment="1">
      <alignment wrapText="1"/>
    </xf>
    <xf numFmtId="0" fontId="5" fillId="0" borderId="0" xfId="4" applyFont="1" applyAlignment="1">
      <alignment horizontal="center"/>
    </xf>
    <xf numFmtId="0" fontId="5" fillId="2" borderId="7" xfId="4" applyFont="1" applyFill="1" applyBorder="1" applyAlignment="1">
      <alignment wrapText="1"/>
    </xf>
    <xf numFmtId="1" fontId="5" fillId="2" borderId="7" xfId="4" applyNumberFormat="1" applyFont="1" applyFill="1" applyBorder="1" applyAlignment="1">
      <alignment horizontal="center" wrapText="1"/>
    </xf>
    <xf numFmtId="1" fontId="5" fillId="2" borderId="7" xfId="4" applyNumberFormat="1" applyFont="1" applyFill="1" applyBorder="1" applyAlignment="1">
      <alignment horizontal="center"/>
    </xf>
    <xf numFmtId="49" fontId="5" fillId="2" borderId="7" xfId="4" applyNumberFormat="1" applyFont="1" applyFill="1" applyBorder="1" applyAlignment="1">
      <alignment horizontal="center"/>
    </xf>
    <xf numFmtId="0" fontId="5" fillId="2" borderId="7" xfId="4" applyFont="1" applyFill="1" applyBorder="1"/>
    <xf numFmtId="49" fontId="5" fillId="3" borderId="7" xfId="4" applyNumberFormat="1" applyFont="1" applyFill="1" applyBorder="1" applyAlignment="1">
      <alignment horizontal="center"/>
    </xf>
    <xf numFmtId="0" fontId="5" fillId="3" borderId="7" xfId="4" applyFont="1" applyFill="1" applyBorder="1"/>
    <xf numFmtId="1" fontId="5" fillId="3" borderId="7" xfId="4" applyNumberFormat="1" applyFont="1" applyFill="1" applyBorder="1" applyAlignment="1">
      <alignment horizontal="center" wrapText="1"/>
    </xf>
    <xf numFmtId="1" fontId="5" fillId="3" borderId="7" xfId="4" applyNumberFormat="1" applyFont="1" applyFill="1" applyBorder="1" applyAlignment="1">
      <alignment horizontal="center"/>
    </xf>
    <xf numFmtId="0" fontId="5" fillId="3" borderId="7" xfId="4" applyFont="1" applyFill="1" applyBorder="1" applyAlignment="1">
      <alignment wrapText="1"/>
    </xf>
    <xf numFmtId="0" fontId="6" fillId="0" borderId="7" xfId="4" applyFont="1" applyBorder="1" applyAlignment="1">
      <alignment wrapText="1"/>
    </xf>
    <xf numFmtId="0" fontId="5" fillId="0" borderId="7" xfId="4" applyFont="1" applyBorder="1"/>
    <xf numFmtId="0" fontId="10" fillId="0" borderId="7" xfId="4" applyFont="1" applyBorder="1" applyAlignment="1">
      <alignment wrapText="1"/>
    </xf>
    <xf numFmtId="49" fontId="6" fillId="3" borderId="7" xfId="4" applyNumberFormat="1" applyFont="1" applyFill="1" applyBorder="1" applyAlignment="1">
      <alignment horizontal="center"/>
    </xf>
    <xf numFmtId="0" fontId="6" fillId="3" borderId="7" xfId="4" applyFont="1" applyFill="1" applyBorder="1"/>
    <xf numFmtId="0" fontId="8" fillId="3" borderId="7" xfId="4" applyFont="1" applyFill="1" applyBorder="1" applyAlignment="1">
      <alignment wrapText="1"/>
    </xf>
    <xf numFmtId="1" fontId="6" fillId="3" borderId="7" xfId="4" applyNumberFormat="1" applyFont="1" applyFill="1" applyBorder="1" applyAlignment="1">
      <alignment horizontal="center" wrapText="1"/>
    </xf>
    <xf numFmtId="1" fontId="6" fillId="3" borderId="7" xfId="4" applyNumberFormat="1" applyFont="1" applyFill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NumberFormat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5" fillId="0" borderId="12" xfId="4" applyFont="1" applyBorder="1" applyAlignment="1">
      <alignment horizontal="right" wrapText="1"/>
    </xf>
    <xf numFmtId="0" fontId="5" fillId="0" borderId="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</cellXfs>
  <cellStyles count="6">
    <cellStyle name="Įprastas" xfId="0" builtinId="0"/>
    <cellStyle name="Įprastas 2" xfId="5"/>
    <cellStyle name="Normal 2" xfId="2"/>
    <cellStyle name="Paprastas 2" xfId="3"/>
    <cellStyle name="Paprastas 2 2" xfId="4"/>
    <cellStyle name="Paprastas_11.29. MK rezervo perskirstym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Zeros="0" tabSelected="1" workbookViewId="0">
      <selection activeCell="B37" sqref="B37"/>
    </sheetView>
  </sheetViews>
  <sheetFormatPr defaultRowHeight="12.75" x14ac:dyDescent="0.2"/>
  <cols>
    <col min="1" max="1" width="4" style="3" customWidth="1"/>
    <col min="2" max="2" width="40.28515625" style="3" customWidth="1"/>
    <col min="3" max="3" width="12.42578125" style="3" customWidth="1"/>
    <col min="4" max="4" width="12.7109375" style="3" customWidth="1"/>
    <col min="5" max="5" width="12.5703125" style="3" customWidth="1"/>
    <col min="6" max="16384" width="9.140625" style="3"/>
  </cols>
  <sheetData>
    <row r="1" spans="1:9" ht="15" x14ac:dyDescent="0.25">
      <c r="A1" s="1"/>
      <c r="B1" s="1"/>
      <c r="C1" s="2" t="s">
        <v>0</v>
      </c>
      <c r="D1" s="1"/>
      <c r="E1" s="1"/>
    </row>
    <row r="2" spans="1:9" ht="15" x14ac:dyDescent="0.25">
      <c r="A2" s="1"/>
      <c r="B2" s="1"/>
      <c r="C2" s="2" t="s">
        <v>1</v>
      </c>
      <c r="D2" s="1"/>
      <c r="E2" s="1"/>
    </row>
    <row r="3" spans="1:9" ht="15" x14ac:dyDescent="0.25">
      <c r="A3" s="1"/>
      <c r="B3" s="1"/>
      <c r="C3" s="2" t="s">
        <v>48</v>
      </c>
      <c r="D3" s="1"/>
      <c r="E3" s="1"/>
    </row>
    <row r="4" spans="1:9" ht="15" x14ac:dyDescent="0.25">
      <c r="A4" s="1"/>
      <c r="B4" s="1"/>
      <c r="C4" s="1"/>
      <c r="D4" s="1"/>
      <c r="E4" s="1"/>
    </row>
    <row r="5" spans="1:9" ht="15" x14ac:dyDescent="0.25">
      <c r="A5" s="1"/>
      <c r="B5" s="1"/>
      <c r="C5" s="1"/>
      <c r="D5" s="1"/>
      <c r="E5" s="1"/>
    </row>
    <row r="6" spans="1:9" ht="34.5" customHeight="1" x14ac:dyDescent="0.2">
      <c r="A6" s="68" t="s">
        <v>23</v>
      </c>
      <c r="B6" s="68"/>
      <c r="C6" s="68"/>
      <c r="D6" s="68"/>
      <c r="E6" s="68"/>
      <c r="F6" s="4"/>
      <c r="G6" s="5"/>
      <c r="H6" s="5"/>
      <c r="I6" s="5"/>
    </row>
    <row r="7" spans="1:9" ht="13.5" thickBot="1" x14ac:dyDescent="0.25">
      <c r="A7" s="6"/>
      <c r="B7" s="6"/>
      <c r="C7" s="6"/>
      <c r="D7" s="6"/>
      <c r="E7" s="6"/>
      <c r="F7" s="6"/>
    </row>
    <row r="8" spans="1:9" ht="12.75" customHeight="1" thickTop="1" x14ac:dyDescent="0.2">
      <c r="A8" s="69" t="s">
        <v>2</v>
      </c>
      <c r="B8" s="72" t="s">
        <v>3</v>
      </c>
      <c r="C8" s="75" t="s">
        <v>4</v>
      </c>
      <c r="D8" s="76"/>
      <c r="E8" s="77"/>
      <c r="F8" s="6"/>
    </row>
    <row r="9" spans="1:9" x14ac:dyDescent="0.2">
      <c r="A9" s="70"/>
      <c r="B9" s="73"/>
      <c r="C9" s="78" t="s">
        <v>5</v>
      </c>
      <c r="D9" s="78" t="s">
        <v>6</v>
      </c>
      <c r="E9" s="80"/>
      <c r="F9" s="6"/>
    </row>
    <row r="10" spans="1:9" x14ac:dyDescent="0.2">
      <c r="A10" s="70"/>
      <c r="B10" s="73"/>
      <c r="C10" s="78"/>
      <c r="D10" s="73" t="s">
        <v>7</v>
      </c>
      <c r="E10" s="81"/>
      <c r="F10" s="6"/>
    </row>
    <row r="11" spans="1:9" ht="29.25" customHeight="1" thickBot="1" x14ac:dyDescent="0.25">
      <c r="A11" s="71"/>
      <c r="B11" s="74"/>
      <c r="C11" s="79"/>
      <c r="D11" s="7" t="s">
        <v>5</v>
      </c>
      <c r="E11" s="8" t="s">
        <v>8</v>
      </c>
      <c r="F11" s="6"/>
    </row>
    <row r="12" spans="1:9" ht="29.25" customHeight="1" thickTop="1" x14ac:dyDescent="0.2">
      <c r="A12" s="9" t="s">
        <v>9</v>
      </c>
      <c r="B12" s="10" t="s">
        <v>24</v>
      </c>
      <c r="C12" s="9">
        <f t="shared" ref="C12" si="0">D12</f>
        <v>663</v>
      </c>
      <c r="D12" s="9">
        <v>663</v>
      </c>
      <c r="E12" s="9">
        <v>506</v>
      </c>
      <c r="F12" s="6"/>
    </row>
    <row r="13" spans="1:9" x14ac:dyDescent="0.2">
      <c r="A13" s="9" t="s">
        <v>11</v>
      </c>
      <c r="B13" s="10" t="s">
        <v>10</v>
      </c>
      <c r="C13" s="9">
        <f t="shared" ref="C13:C18" si="1">D13</f>
        <v>282</v>
      </c>
      <c r="D13" s="9">
        <v>282</v>
      </c>
      <c r="E13" s="9">
        <v>215</v>
      </c>
      <c r="F13" s="6"/>
    </row>
    <row r="14" spans="1:9" x14ac:dyDescent="0.2">
      <c r="A14" s="9" t="s">
        <v>13</v>
      </c>
      <c r="B14" s="10" t="s">
        <v>25</v>
      </c>
      <c r="C14" s="9">
        <f t="shared" si="1"/>
        <v>282</v>
      </c>
      <c r="D14" s="9">
        <v>282</v>
      </c>
      <c r="E14" s="9">
        <v>215</v>
      </c>
      <c r="F14" s="6"/>
    </row>
    <row r="15" spans="1:9" x14ac:dyDescent="0.2">
      <c r="A15" s="9"/>
      <c r="B15" s="11" t="s">
        <v>12</v>
      </c>
      <c r="C15" s="12">
        <f t="shared" si="1"/>
        <v>1227</v>
      </c>
      <c r="D15" s="12">
        <f>SUM(D12:D14)</f>
        <v>1227</v>
      </c>
      <c r="E15" s="12">
        <f>SUM(E12:E14)</f>
        <v>936</v>
      </c>
      <c r="F15" s="6"/>
    </row>
    <row r="16" spans="1:9" x14ac:dyDescent="0.2">
      <c r="A16" s="9" t="s">
        <v>15</v>
      </c>
      <c r="B16" s="15" t="s">
        <v>27</v>
      </c>
      <c r="C16" s="9">
        <f t="shared" si="1"/>
        <v>58</v>
      </c>
      <c r="D16" s="9">
        <v>58</v>
      </c>
      <c r="E16" s="9">
        <v>44</v>
      </c>
      <c r="F16" s="6"/>
    </row>
    <row r="17" spans="1:6" x14ac:dyDescent="0.2">
      <c r="A17" s="9"/>
      <c r="B17" s="11" t="s">
        <v>14</v>
      </c>
      <c r="C17" s="12">
        <f t="shared" si="1"/>
        <v>58</v>
      </c>
      <c r="D17" s="12">
        <f>SUM(D16:D16)</f>
        <v>58</v>
      </c>
      <c r="E17" s="12">
        <f>SUM(E16:E16)</f>
        <v>44</v>
      </c>
      <c r="F17" s="6"/>
    </row>
    <row r="18" spans="1:6" ht="24.75" customHeight="1" x14ac:dyDescent="0.2">
      <c r="A18" s="14"/>
      <c r="B18" s="13" t="s">
        <v>20</v>
      </c>
      <c r="C18" s="12">
        <f t="shared" si="1"/>
        <v>1285</v>
      </c>
      <c r="D18" s="12">
        <f>D15+D17</f>
        <v>1285</v>
      </c>
      <c r="E18" s="12">
        <f>E15+E17</f>
        <v>980</v>
      </c>
      <c r="F18" s="6"/>
    </row>
    <row r="19" spans="1:6" x14ac:dyDescent="0.2">
      <c r="A19" s="6"/>
      <c r="B19" s="6"/>
      <c r="C19" s="6"/>
      <c r="D19" s="6"/>
      <c r="E19" s="6"/>
    </row>
    <row r="20" spans="1:6" x14ac:dyDescent="0.2">
      <c r="A20" s="67" t="s">
        <v>21</v>
      </c>
      <c r="B20" s="67"/>
      <c r="C20" s="67"/>
      <c r="D20" s="67"/>
      <c r="E20" s="67"/>
    </row>
    <row r="21" spans="1:6" x14ac:dyDescent="0.2">
      <c r="A21" s="6"/>
      <c r="B21" s="6"/>
      <c r="C21" s="6"/>
      <c r="D21" s="6"/>
      <c r="E21" s="6"/>
    </row>
    <row r="22" spans="1:6" x14ac:dyDescent="0.2">
      <c r="A22" s="6"/>
      <c r="B22" s="6"/>
      <c r="C22" s="6"/>
      <c r="D22" s="6"/>
      <c r="E22" s="6"/>
    </row>
    <row r="23" spans="1:6" x14ac:dyDescent="0.2">
      <c r="A23" s="6"/>
      <c r="B23" s="6"/>
      <c r="C23" s="6"/>
      <c r="D23" s="6"/>
      <c r="E23" s="6"/>
    </row>
    <row r="24" spans="1:6" x14ac:dyDescent="0.2">
      <c r="A24" s="6"/>
      <c r="B24" s="6"/>
      <c r="C24" s="6"/>
      <c r="D24" s="6"/>
      <c r="E24" s="6"/>
    </row>
    <row r="25" spans="1:6" x14ac:dyDescent="0.2">
      <c r="A25" s="6"/>
      <c r="B25" s="6"/>
      <c r="C25" s="6"/>
      <c r="D25" s="6"/>
      <c r="E25" s="6"/>
    </row>
    <row r="26" spans="1:6" x14ac:dyDescent="0.2">
      <c r="A26" s="6"/>
      <c r="B26" s="6"/>
      <c r="C26" s="6"/>
      <c r="D26" s="6"/>
      <c r="E26" s="6"/>
    </row>
    <row r="27" spans="1:6" x14ac:dyDescent="0.2">
      <c r="A27" s="6"/>
      <c r="B27" s="6"/>
      <c r="C27" s="6"/>
      <c r="D27" s="6"/>
      <c r="E27" s="6"/>
    </row>
    <row r="28" spans="1:6" x14ac:dyDescent="0.2">
      <c r="A28" s="6"/>
      <c r="B28" s="6"/>
      <c r="C28" s="6"/>
      <c r="D28" s="6"/>
      <c r="E28" s="6"/>
    </row>
    <row r="29" spans="1:6" x14ac:dyDescent="0.2">
      <c r="A29" s="6"/>
      <c r="B29" s="6"/>
      <c r="C29" s="6"/>
      <c r="D29" s="6"/>
      <c r="E29" s="6"/>
    </row>
    <row r="30" spans="1:6" x14ac:dyDescent="0.2">
      <c r="A30" s="6"/>
      <c r="B30" s="6"/>
      <c r="C30" s="6"/>
      <c r="D30" s="6"/>
      <c r="E30" s="6"/>
    </row>
    <row r="31" spans="1:6" x14ac:dyDescent="0.2">
      <c r="A31" s="6"/>
      <c r="B31" s="6"/>
      <c r="C31" s="6"/>
      <c r="D31" s="6"/>
      <c r="E31" s="6"/>
    </row>
    <row r="32" spans="1:6" x14ac:dyDescent="0.2">
      <c r="A32" s="6"/>
      <c r="B32" s="6"/>
      <c r="C32" s="6"/>
      <c r="D32" s="6"/>
      <c r="E32" s="6"/>
    </row>
    <row r="33" spans="1:5" x14ac:dyDescent="0.2">
      <c r="A33" s="6"/>
      <c r="B33" s="6"/>
      <c r="C33" s="6"/>
      <c r="D33" s="6"/>
      <c r="E33" s="6"/>
    </row>
    <row r="34" spans="1:5" x14ac:dyDescent="0.2">
      <c r="A34" s="6"/>
      <c r="B34" s="6"/>
      <c r="C34" s="6"/>
      <c r="D34" s="6"/>
      <c r="E34" s="6"/>
    </row>
    <row r="35" spans="1:5" x14ac:dyDescent="0.2">
      <c r="A35" s="6"/>
      <c r="B35" s="6"/>
      <c r="C35" s="6"/>
      <c r="D35" s="6"/>
      <c r="E35" s="6"/>
    </row>
    <row r="36" spans="1:5" x14ac:dyDescent="0.2">
      <c r="A36" s="6"/>
      <c r="B36" s="6"/>
      <c r="C36" s="6"/>
      <c r="D36" s="6"/>
      <c r="E36" s="6"/>
    </row>
    <row r="37" spans="1:5" x14ac:dyDescent="0.2">
      <c r="A37" s="6"/>
      <c r="B37" s="6"/>
      <c r="C37" s="6"/>
      <c r="D37" s="6"/>
      <c r="E37" s="6"/>
    </row>
    <row r="38" spans="1:5" x14ac:dyDescent="0.2">
      <c r="A38" s="6"/>
      <c r="B38" s="6"/>
      <c r="C38" s="6"/>
      <c r="D38" s="6"/>
      <c r="E38" s="6"/>
    </row>
    <row r="39" spans="1:5" x14ac:dyDescent="0.2">
      <c r="A39" s="6"/>
      <c r="B39" s="6"/>
      <c r="C39" s="6"/>
      <c r="D39" s="6"/>
      <c r="E39" s="6"/>
    </row>
    <row r="40" spans="1:5" x14ac:dyDescent="0.2">
      <c r="A40" s="6"/>
      <c r="B40" s="6"/>
      <c r="C40" s="6"/>
      <c r="D40" s="6"/>
      <c r="E40" s="6"/>
    </row>
    <row r="41" spans="1:5" x14ac:dyDescent="0.2">
      <c r="A41" s="6"/>
      <c r="B41" s="6"/>
      <c r="C41" s="6"/>
      <c r="D41" s="6"/>
      <c r="E41" s="6"/>
    </row>
    <row r="42" spans="1:5" x14ac:dyDescent="0.2">
      <c r="A42" s="6"/>
      <c r="B42" s="6"/>
      <c r="C42" s="6"/>
      <c r="D42" s="6"/>
      <c r="E42" s="6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ht="15" x14ac:dyDescent="0.25">
      <c r="A45" s="1" t="s">
        <v>22</v>
      </c>
      <c r="B45" s="6"/>
      <c r="C45" s="6"/>
      <c r="D45" s="6"/>
      <c r="E45" s="6"/>
    </row>
  </sheetData>
  <mergeCells count="8">
    <mergeCell ref="A20:E20"/>
    <mergeCell ref="A6:E6"/>
    <mergeCell ref="A8:A11"/>
    <mergeCell ref="B8:B11"/>
    <mergeCell ref="C8:E8"/>
    <mergeCell ref="C9:C11"/>
    <mergeCell ref="D9:E9"/>
    <mergeCell ref="D10:E10"/>
  </mergeCells>
  <pageMargins left="1.24" right="0.39" top="0.98425196850393704" bottom="0.98425196850393704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A5" sqref="A5:F5"/>
    </sheetView>
  </sheetViews>
  <sheetFormatPr defaultRowHeight="12.75" x14ac:dyDescent="0.2"/>
  <cols>
    <col min="1" max="1" width="6.7109375" style="16" customWidth="1"/>
    <col min="2" max="2" width="43.5703125" style="16" customWidth="1"/>
    <col min="3" max="3" width="8.5703125" style="16" customWidth="1"/>
    <col min="4" max="6" width="8.7109375" style="16" customWidth="1"/>
    <col min="7" max="16384" width="9.140625" style="16"/>
  </cols>
  <sheetData>
    <row r="1" spans="1:6" ht="14.25" customHeight="1" x14ac:dyDescent="0.25">
      <c r="C1" s="17" t="s">
        <v>0</v>
      </c>
    </row>
    <row r="2" spans="1:6" ht="15" x14ac:dyDescent="0.25">
      <c r="C2" s="18" t="s">
        <v>28</v>
      </c>
      <c r="D2" s="19"/>
      <c r="E2" s="19"/>
    </row>
    <row r="3" spans="1:6" ht="15" x14ac:dyDescent="0.25">
      <c r="C3" s="18" t="s">
        <v>73</v>
      </c>
      <c r="D3" s="19"/>
      <c r="E3" s="19"/>
    </row>
    <row r="4" spans="1:6" x14ac:dyDescent="0.2">
      <c r="C4" s="19"/>
      <c r="D4" s="19"/>
      <c r="E4" s="19"/>
    </row>
    <row r="5" spans="1:6" ht="30.75" customHeight="1" x14ac:dyDescent="0.2">
      <c r="A5" s="83" t="s">
        <v>105</v>
      </c>
      <c r="B5" s="83"/>
      <c r="C5" s="83"/>
      <c r="D5" s="83"/>
      <c r="E5" s="83"/>
      <c r="F5" s="83"/>
    </row>
    <row r="6" spans="1:6" x14ac:dyDescent="0.2">
      <c r="B6" s="20"/>
      <c r="C6" s="20"/>
      <c r="D6" s="20"/>
      <c r="E6" s="21"/>
    </row>
    <row r="7" spans="1:6" ht="13.5" thickBot="1" x14ac:dyDescent="0.25">
      <c r="E7" s="84" t="s">
        <v>49</v>
      </c>
      <c r="F7" s="84"/>
    </row>
    <row r="8" spans="1:6" ht="12.95" customHeight="1" thickTop="1" x14ac:dyDescent="0.2">
      <c r="A8" s="85" t="s">
        <v>2</v>
      </c>
      <c r="B8" s="88" t="s">
        <v>30</v>
      </c>
      <c r="C8" s="88" t="s">
        <v>31</v>
      </c>
      <c r="D8" s="88" t="s">
        <v>32</v>
      </c>
      <c r="E8" s="88"/>
      <c r="F8" s="91"/>
    </row>
    <row r="9" spans="1:6" ht="12.95" customHeight="1" x14ac:dyDescent="0.2">
      <c r="A9" s="86"/>
      <c r="B9" s="89"/>
      <c r="C9" s="89"/>
      <c r="D9" s="89" t="s">
        <v>7</v>
      </c>
      <c r="E9" s="89"/>
      <c r="F9" s="92" t="s">
        <v>33</v>
      </c>
    </row>
    <row r="10" spans="1:6" ht="51" customHeight="1" thickBot="1" x14ac:dyDescent="0.25">
      <c r="A10" s="87"/>
      <c r="B10" s="90"/>
      <c r="C10" s="90"/>
      <c r="D10" s="22" t="s">
        <v>5</v>
      </c>
      <c r="E10" s="45" t="s">
        <v>34</v>
      </c>
      <c r="F10" s="93"/>
    </row>
    <row r="11" spans="1:6" ht="13.5" thickTop="1" x14ac:dyDescent="0.2">
      <c r="A11" s="24">
        <v>1</v>
      </c>
      <c r="B11" s="24">
        <v>2</v>
      </c>
      <c r="C11" s="24">
        <v>3</v>
      </c>
      <c r="D11" s="25">
        <v>4</v>
      </c>
      <c r="E11" s="24">
        <v>5</v>
      </c>
      <c r="F11" s="24">
        <v>6</v>
      </c>
    </row>
    <row r="12" spans="1:6" ht="14.1" customHeight="1" x14ac:dyDescent="0.2">
      <c r="A12" s="26" t="s">
        <v>9</v>
      </c>
      <c r="B12" s="27" t="s">
        <v>35</v>
      </c>
      <c r="C12" s="28">
        <f t="shared" ref="C12:C44" si="0">D12+F12</f>
        <v>-121111</v>
      </c>
      <c r="D12" s="29">
        <f>D13+D15+D18</f>
        <v>-121111</v>
      </c>
      <c r="E12" s="29">
        <f t="shared" ref="E12:F12" si="1">E13+E15+E18</f>
        <v>0</v>
      </c>
      <c r="F12" s="29">
        <f t="shared" si="1"/>
        <v>0</v>
      </c>
    </row>
    <row r="13" spans="1:6" ht="27" customHeight="1" x14ac:dyDescent="0.2">
      <c r="A13" s="26" t="s">
        <v>36</v>
      </c>
      <c r="B13" s="30" t="s">
        <v>95</v>
      </c>
      <c r="C13" s="28">
        <f t="shared" si="0"/>
        <v>-261389</v>
      </c>
      <c r="D13" s="29">
        <f>SUM(D14:D14)</f>
        <v>-261389</v>
      </c>
      <c r="E13" s="29">
        <f>SUM(E14:E14)</f>
        <v>0</v>
      </c>
      <c r="F13" s="29">
        <f>SUM(F14:F14)</f>
        <v>0</v>
      </c>
    </row>
    <row r="14" spans="1:6" ht="27" customHeight="1" x14ac:dyDescent="0.2">
      <c r="A14" s="66" t="s">
        <v>37</v>
      </c>
      <c r="B14" s="46" t="s">
        <v>99</v>
      </c>
      <c r="C14" s="32">
        <f t="shared" si="0"/>
        <v>-261389</v>
      </c>
      <c r="D14" s="33">
        <v>-261389</v>
      </c>
      <c r="E14" s="33"/>
      <c r="F14" s="33"/>
    </row>
    <row r="15" spans="1:6" ht="25.5" x14ac:dyDescent="0.2">
      <c r="A15" s="34" t="s">
        <v>50</v>
      </c>
      <c r="B15" s="30" t="s">
        <v>39</v>
      </c>
      <c r="C15" s="28">
        <f t="shared" si="0"/>
        <v>9074</v>
      </c>
      <c r="D15" s="29">
        <f>SUM(D16:D17)</f>
        <v>9074</v>
      </c>
      <c r="E15" s="29">
        <f>SUM(E16:E17)</f>
        <v>0</v>
      </c>
      <c r="F15" s="29">
        <f>SUM(F16:F17)</f>
        <v>0</v>
      </c>
    </row>
    <row r="16" spans="1:6" ht="14.1" customHeight="1" x14ac:dyDescent="0.2">
      <c r="A16" s="51" t="s">
        <v>52</v>
      </c>
      <c r="B16" s="52" t="s">
        <v>56</v>
      </c>
      <c r="C16" s="49">
        <f t="shared" si="0"/>
        <v>2000</v>
      </c>
      <c r="D16" s="50">
        <v>2000</v>
      </c>
      <c r="E16" s="49"/>
      <c r="F16" s="49"/>
    </row>
    <row r="17" spans="1:6" ht="25.5" x14ac:dyDescent="0.2">
      <c r="A17" s="35" t="s">
        <v>53</v>
      </c>
      <c r="B17" s="44" t="s">
        <v>44</v>
      </c>
      <c r="C17" s="32">
        <f t="shared" si="0"/>
        <v>7074</v>
      </c>
      <c r="D17" s="33">
        <v>7074</v>
      </c>
      <c r="E17" s="33"/>
      <c r="F17" s="33"/>
    </row>
    <row r="18" spans="1:6" ht="14.1" customHeight="1" x14ac:dyDescent="0.2">
      <c r="A18" s="34" t="s">
        <v>54</v>
      </c>
      <c r="B18" s="30" t="s">
        <v>57</v>
      </c>
      <c r="C18" s="28">
        <f t="shared" si="0"/>
        <v>131204</v>
      </c>
      <c r="D18" s="29">
        <f>D19</f>
        <v>131204</v>
      </c>
      <c r="E18" s="29">
        <f t="shared" ref="E18:F18" si="2">E19</f>
        <v>0</v>
      </c>
      <c r="F18" s="29">
        <f t="shared" si="2"/>
        <v>0</v>
      </c>
    </row>
    <row r="19" spans="1:6" ht="27.75" customHeight="1" x14ac:dyDescent="0.2">
      <c r="A19" s="35" t="s">
        <v>55</v>
      </c>
      <c r="B19" s="46" t="s">
        <v>74</v>
      </c>
      <c r="C19" s="32">
        <f t="shared" si="0"/>
        <v>131204</v>
      </c>
      <c r="D19" s="33">
        <v>131204</v>
      </c>
      <c r="E19" s="33"/>
      <c r="F19" s="33"/>
    </row>
    <row r="20" spans="1:6" ht="14.1" customHeight="1" x14ac:dyDescent="0.2">
      <c r="A20" s="34" t="s">
        <v>11</v>
      </c>
      <c r="B20" s="27" t="s">
        <v>75</v>
      </c>
      <c r="C20" s="28">
        <f t="shared" ref="C20:C22" si="3">D20+F20</f>
        <v>11600</v>
      </c>
      <c r="D20" s="29">
        <f>D21</f>
        <v>3400</v>
      </c>
      <c r="E20" s="29">
        <f t="shared" ref="E20:F21" si="4">E21</f>
        <v>0</v>
      </c>
      <c r="F20" s="29">
        <f t="shared" si="4"/>
        <v>8200</v>
      </c>
    </row>
    <row r="21" spans="1:6" ht="14.1" customHeight="1" x14ac:dyDescent="0.2">
      <c r="A21" s="34" t="s">
        <v>38</v>
      </c>
      <c r="B21" s="30" t="s">
        <v>57</v>
      </c>
      <c r="C21" s="28">
        <f t="shared" si="3"/>
        <v>11600</v>
      </c>
      <c r="D21" s="29">
        <f>D22</f>
        <v>3400</v>
      </c>
      <c r="E21" s="29">
        <f t="shared" si="4"/>
        <v>0</v>
      </c>
      <c r="F21" s="29">
        <f t="shared" si="4"/>
        <v>8200</v>
      </c>
    </row>
    <row r="22" spans="1:6" ht="14.1" customHeight="1" x14ac:dyDescent="0.2">
      <c r="A22" s="53" t="s">
        <v>40</v>
      </c>
      <c r="B22" s="54" t="s">
        <v>59</v>
      </c>
      <c r="C22" s="55">
        <f t="shared" si="3"/>
        <v>11600</v>
      </c>
      <c r="D22" s="56">
        <v>3400</v>
      </c>
      <c r="E22" s="33"/>
      <c r="F22" s="33">
        <f>2700+5500</f>
        <v>8200</v>
      </c>
    </row>
    <row r="23" spans="1:6" ht="14.1" customHeight="1" x14ac:dyDescent="0.2">
      <c r="A23" s="34" t="s">
        <v>13</v>
      </c>
      <c r="B23" s="27" t="s">
        <v>58</v>
      </c>
      <c r="C23" s="28">
        <f t="shared" si="0"/>
        <v>31934</v>
      </c>
      <c r="D23" s="29">
        <f>D24</f>
        <v>31934</v>
      </c>
      <c r="E23" s="29">
        <f t="shared" ref="E23:F24" si="5">E24</f>
        <v>0</v>
      </c>
      <c r="F23" s="29">
        <f t="shared" si="5"/>
        <v>0</v>
      </c>
    </row>
    <row r="24" spans="1:6" ht="14.1" customHeight="1" x14ac:dyDescent="0.2">
      <c r="A24" s="34" t="s">
        <v>46</v>
      </c>
      <c r="B24" s="30" t="s">
        <v>57</v>
      </c>
      <c r="C24" s="28">
        <f t="shared" si="0"/>
        <v>31934</v>
      </c>
      <c r="D24" s="29">
        <f>D25</f>
        <v>31934</v>
      </c>
      <c r="E24" s="29">
        <f t="shared" si="5"/>
        <v>0</v>
      </c>
      <c r="F24" s="29">
        <f t="shared" si="5"/>
        <v>0</v>
      </c>
    </row>
    <row r="25" spans="1:6" ht="14.1" customHeight="1" x14ac:dyDescent="0.2">
      <c r="A25" s="53" t="s">
        <v>47</v>
      </c>
      <c r="B25" s="54" t="s">
        <v>59</v>
      </c>
      <c r="C25" s="55">
        <f t="shared" si="0"/>
        <v>31934</v>
      </c>
      <c r="D25" s="56">
        <v>31934</v>
      </c>
      <c r="E25" s="33"/>
      <c r="F25" s="33"/>
    </row>
    <row r="26" spans="1:6" ht="14.1" customHeight="1" x14ac:dyDescent="0.2">
      <c r="A26" s="34" t="s">
        <v>15</v>
      </c>
      <c r="B26" s="27" t="s">
        <v>60</v>
      </c>
      <c r="C26" s="28">
        <f t="shared" si="0"/>
        <v>9000</v>
      </c>
      <c r="D26" s="29">
        <f>D27</f>
        <v>9000</v>
      </c>
      <c r="E26" s="29">
        <f t="shared" ref="E26:F27" si="6">E27</f>
        <v>0</v>
      </c>
      <c r="F26" s="29">
        <f t="shared" si="6"/>
        <v>0</v>
      </c>
    </row>
    <row r="27" spans="1:6" ht="14.1" customHeight="1" x14ac:dyDescent="0.2">
      <c r="A27" s="34" t="s">
        <v>62</v>
      </c>
      <c r="B27" s="30" t="s">
        <v>57</v>
      </c>
      <c r="C27" s="28">
        <f t="shared" si="0"/>
        <v>9000</v>
      </c>
      <c r="D27" s="29">
        <f>D28</f>
        <v>9000</v>
      </c>
      <c r="E27" s="29">
        <f t="shared" si="6"/>
        <v>0</v>
      </c>
      <c r="F27" s="29">
        <f t="shared" si="6"/>
        <v>0</v>
      </c>
    </row>
    <row r="28" spans="1:6" ht="14.1" customHeight="1" x14ac:dyDescent="0.2">
      <c r="A28" s="53" t="s">
        <v>63</v>
      </c>
      <c r="B28" s="54" t="s">
        <v>59</v>
      </c>
      <c r="C28" s="55">
        <f t="shared" si="0"/>
        <v>9000</v>
      </c>
      <c r="D28" s="56">
        <f>5500+3500</f>
        <v>9000</v>
      </c>
      <c r="E28" s="33"/>
      <c r="F28" s="33"/>
    </row>
    <row r="29" spans="1:6" ht="14.1" customHeight="1" x14ac:dyDescent="0.2">
      <c r="A29" s="34" t="s">
        <v>17</v>
      </c>
      <c r="B29" s="27" t="s">
        <v>61</v>
      </c>
      <c r="C29" s="28">
        <f t="shared" si="0"/>
        <v>46000</v>
      </c>
      <c r="D29" s="29">
        <f>D30</f>
        <v>0</v>
      </c>
      <c r="E29" s="29">
        <f t="shared" ref="E29:F30" si="7">E30</f>
        <v>0</v>
      </c>
      <c r="F29" s="29">
        <f t="shared" si="7"/>
        <v>46000</v>
      </c>
    </row>
    <row r="30" spans="1:6" ht="14.1" customHeight="1" x14ac:dyDescent="0.2">
      <c r="A30" s="34" t="s">
        <v>65</v>
      </c>
      <c r="B30" s="30" t="s">
        <v>57</v>
      </c>
      <c r="C30" s="28">
        <f t="shared" si="0"/>
        <v>46000</v>
      </c>
      <c r="D30" s="29">
        <f>D31</f>
        <v>0</v>
      </c>
      <c r="E30" s="29">
        <f t="shared" si="7"/>
        <v>0</v>
      </c>
      <c r="F30" s="29">
        <f t="shared" si="7"/>
        <v>46000</v>
      </c>
    </row>
    <row r="31" spans="1:6" ht="14.1" customHeight="1" x14ac:dyDescent="0.2">
      <c r="A31" s="53" t="s">
        <v>66</v>
      </c>
      <c r="B31" s="54" t="s">
        <v>59</v>
      </c>
      <c r="C31" s="55">
        <f t="shared" si="0"/>
        <v>46000</v>
      </c>
      <c r="D31" s="56"/>
      <c r="E31" s="33"/>
      <c r="F31" s="33">
        <v>46000</v>
      </c>
    </row>
    <row r="32" spans="1:6" ht="27.75" customHeight="1" x14ac:dyDescent="0.2">
      <c r="A32" s="34" t="s">
        <v>18</v>
      </c>
      <c r="B32" s="58" t="s">
        <v>77</v>
      </c>
      <c r="C32" s="28">
        <f t="shared" si="0"/>
        <v>4620</v>
      </c>
      <c r="D32" s="29">
        <f>D33</f>
        <v>4620</v>
      </c>
      <c r="E32" s="29">
        <f>E33</f>
        <v>0</v>
      </c>
      <c r="F32" s="29">
        <f>F33</f>
        <v>0</v>
      </c>
    </row>
    <row r="33" spans="1:6" ht="27.75" customHeight="1" x14ac:dyDescent="0.2">
      <c r="A33" s="34" t="s">
        <v>69</v>
      </c>
      <c r="B33" s="30" t="s">
        <v>51</v>
      </c>
      <c r="C33" s="28">
        <f t="shared" si="0"/>
        <v>4620</v>
      </c>
      <c r="D33" s="29">
        <f>D34</f>
        <v>4620</v>
      </c>
      <c r="E33" s="29">
        <f t="shared" ref="E33:F33" si="8">E34</f>
        <v>0</v>
      </c>
      <c r="F33" s="29">
        <f t="shared" si="8"/>
        <v>0</v>
      </c>
    </row>
    <row r="34" spans="1:6" ht="27" customHeight="1" x14ac:dyDescent="0.2">
      <c r="A34" s="51" t="s">
        <v>70</v>
      </c>
      <c r="B34" s="48" t="s">
        <v>78</v>
      </c>
      <c r="C34" s="49">
        <f t="shared" si="0"/>
        <v>4620</v>
      </c>
      <c r="D34" s="50">
        <v>4620</v>
      </c>
      <c r="E34" s="50"/>
      <c r="F34" s="50"/>
    </row>
    <row r="35" spans="1:6" ht="14.1" customHeight="1" x14ac:dyDescent="0.2">
      <c r="A35" s="34" t="s">
        <v>19</v>
      </c>
      <c r="B35" s="27" t="s">
        <v>79</v>
      </c>
      <c r="C35" s="28">
        <f t="shared" si="0"/>
        <v>5828</v>
      </c>
      <c r="D35" s="29">
        <f>D36</f>
        <v>5828</v>
      </c>
      <c r="E35" s="29">
        <f>E36</f>
        <v>0</v>
      </c>
      <c r="F35" s="29">
        <f>F36</f>
        <v>0</v>
      </c>
    </row>
    <row r="36" spans="1:6" ht="27" customHeight="1" x14ac:dyDescent="0.2">
      <c r="A36" s="34" t="s">
        <v>71</v>
      </c>
      <c r="B36" s="30" t="s">
        <v>45</v>
      </c>
      <c r="C36" s="28">
        <f t="shared" si="0"/>
        <v>5828</v>
      </c>
      <c r="D36" s="29">
        <f>D37</f>
        <v>5828</v>
      </c>
      <c r="E36" s="29">
        <f t="shared" ref="E36:F36" si="9">E37</f>
        <v>0</v>
      </c>
      <c r="F36" s="29">
        <f t="shared" si="9"/>
        <v>0</v>
      </c>
    </row>
    <row r="37" spans="1:6" ht="27" customHeight="1" x14ac:dyDescent="0.2">
      <c r="A37" s="35" t="s">
        <v>72</v>
      </c>
      <c r="B37" s="46" t="s">
        <v>80</v>
      </c>
      <c r="C37" s="32">
        <f t="shared" si="0"/>
        <v>5828</v>
      </c>
      <c r="D37" s="33">
        <v>5828</v>
      </c>
      <c r="E37" s="33"/>
      <c r="F37" s="33"/>
    </row>
    <row r="38" spans="1:6" ht="14.1" customHeight="1" x14ac:dyDescent="0.2">
      <c r="A38" s="34" t="s">
        <v>26</v>
      </c>
      <c r="B38" s="27" t="s">
        <v>25</v>
      </c>
      <c r="C38" s="28">
        <f t="shared" si="0"/>
        <v>2129</v>
      </c>
      <c r="D38" s="29">
        <f>D39</f>
        <v>2129</v>
      </c>
      <c r="E38" s="29">
        <f>E39</f>
        <v>0</v>
      </c>
      <c r="F38" s="29">
        <f>F39</f>
        <v>0</v>
      </c>
    </row>
    <row r="39" spans="1:6" ht="27" customHeight="1" x14ac:dyDescent="0.2">
      <c r="A39" s="34" t="s">
        <v>81</v>
      </c>
      <c r="B39" s="30" t="s">
        <v>45</v>
      </c>
      <c r="C39" s="28">
        <f t="shared" si="0"/>
        <v>2129</v>
      </c>
      <c r="D39" s="29">
        <f>D40</f>
        <v>2129</v>
      </c>
      <c r="E39" s="29">
        <f t="shared" ref="E39:F39" si="10">E40</f>
        <v>0</v>
      </c>
      <c r="F39" s="29">
        <f t="shared" si="10"/>
        <v>0</v>
      </c>
    </row>
    <row r="40" spans="1:6" ht="27" customHeight="1" x14ac:dyDescent="0.2">
      <c r="A40" s="35" t="s">
        <v>82</v>
      </c>
      <c r="B40" s="46" t="s">
        <v>64</v>
      </c>
      <c r="C40" s="32">
        <f t="shared" si="0"/>
        <v>2129</v>
      </c>
      <c r="D40" s="33">
        <v>2129</v>
      </c>
      <c r="E40" s="33"/>
      <c r="F40" s="33"/>
    </row>
    <row r="41" spans="1:6" ht="14.1" customHeight="1" x14ac:dyDescent="0.2">
      <c r="A41" s="61" t="s">
        <v>86</v>
      </c>
      <c r="B41" s="62" t="s">
        <v>97</v>
      </c>
      <c r="C41" s="64">
        <f t="shared" si="0"/>
        <v>10000</v>
      </c>
      <c r="D41" s="65">
        <f t="shared" ref="D41:F42" si="11">D42</f>
        <v>3400</v>
      </c>
      <c r="E41" s="65">
        <f t="shared" si="11"/>
        <v>0</v>
      </c>
      <c r="F41" s="65">
        <f t="shared" si="11"/>
        <v>6600</v>
      </c>
    </row>
    <row r="42" spans="1:6" ht="27" customHeight="1" x14ac:dyDescent="0.2">
      <c r="A42" s="61" t="s">
        <v>87</v>
      </c>
      <c r="B42" s="63" t="s">
        <v>95</v>
      </c>
      <c r="C42" s="64">
        <f t="shared" si="0"/>
        <v>10000</v>
      </c>
      <c r="D42" s="65">
        <f t="shared" si="11"/>
        <v>3400</v>
      </c>
      <c r="E42" s="65">
        <f t="shared" si="11"/>
        <v>0</v>
      </c>
      <c r="F42" s="65">
        <f t="shared" si="11"/>
        <v>6600</v>
      </c>
    </row>
    <row r="43" spans="1:6" ht="27" customHeight="1" thickBot="1" x14ac:dyDescent="0.25">
      <c r="A43" s="53" t="s">
        <v>88</v>
      </c>
      <c r="B43" s="57" t="s">
        <v>98</v>
      </c>
      <c r="C43" s="55">
        <f t="shared" si="0"/>
        <v>10000</v>
      </c>
      <c r="D43" s="56">
        <v>3400</v>
      </c>
      <c r="E43" s="56"/>
      <c r="F43" s="56">
        <v>6600</v>
      </c>
    </row>
    <row r="44" spans="1:6" ht="19.5" customHeight="1" thickBot="1" x14ac:dyDescent="0.25">
      <c r="A44" s="36"/>
      <c r="B44" s="37" t="s">
        <v>31</v>
      </c>
      <c r="C44" s="38">
        <f t="shared" si="0"/>
        <v>0</v>
      </c>
      <c r="D44" s="39">
        <f>D12+D20+D23+D26+D29+D32+D35+D38+D41</f>
        <v>-60800</v>
      </c>
      <c r="E44" s="39">
        <f t="shared" ref="E44:F44" si="12">E12+E20+E23+E26+E29+E32+E35+E38+E41</f>
        <v>0</v>
      </c>
      <c r="F44" s="39">
        <f t="shared" si="12"/>
        <v>60800</v>
      </c>
    </row>
    <row r="45" spans="1:6" ht="15" customHeight="1" x14ac:dyDescent="0.2">
      <c r="A45" s="82" t="s">
        <v>41</v>
      </c>
      <c r="B45" s="82"/>
      <c r="C45" s="82"/>
      <c r="D45" s="82"/>
      <c r="E45" s="82"/>
      <c r="F45" s="82"/>
    </row>
    <row r="46" spans="1:6" x14ac:dyDescent="0.2">
      <c r="B46" s="41"/>
      <c r="C46" s="42"/>
      <c r="D46" s="42"/>
      <c r="E46" s="42"/>
      <c r="F46" s="42"/>
    </row>
    <row r="47" spans="1:6" x14ac:dyDescent="0.2">
      <c r="B47" s="41"/>
      <c r="C47" s="42"/>
      <c r="D47" s="42"/>
      <c r="E47" s="42"/>
      <c r="F47" s="42"/>
    </row>
    <row r="48" spans="1:6" x14ac:dyDescent="0.2">
      <c r="B48" s="41"/>
      <c r="C48" s="42"/>
      <c r="D48" s="42"/>
      <c r="E48" s="42"/>
      <c r="F48" s="42"/>
    </row>
    <row r="49" spans="2:6" x14ac:dyDescent="0.2">
      <c r="B49" s="41"/>
      <c r="C49" s="42"/>
      <c r="D49" s="42"/>
      <c r="E49" s="42"/>
      <c r="F49" s="42"/>
    </row>
    <row r="50" spans="2:6" x14ac:dyDescent="0.2">
      <c r="B50" s="41"/>
      <c r="C50" s="42"/>
      <c r="D50" s="42"/>
      <c r="E50" s="42"/>
      <c r="F50" s="42"/>
    </row>
    <row r="51" spans="2:6" x14ac:dyDescent="0.2">
      <c r="B51" s="41"/>
      <c r="C51" s="42"/>
      <c r="D51" s="42"/>
      <c r="E51" s="42"/>
      <c r="F51" s="42"/>
    </row>
    <row r="52" spans="2:6" x14ac:dyDescent="0.2">
      <c r="B52" s="41"/>
      <c r="C52" s="42"/>
      <c r="D52" s="42"/>
      <c r="E52" s="42"/>
      <c r="F52" s="42"/>
    </row>
    <row r="53" spans="2:6" x14ac:dyDescent="0.2">
      <c r="B53" s="41"/>
      <c r="C53" s="42"/>
      <c r="D53" s="42"/>
      <c r="E53" s="42"/>
      <c r="F53" s="42"/>
    </row>
    <row r="54" spans="2:6" x14ac:dyDescent="0.2">
      <c r="B54" s="41"/>
      <c r="C54" s="42"/>
      <c r="D54" s="42"/>
      <c r="E54" s="42"/>
      <c r="F54" s="42"/>
    </row>
    <row r="55" spans="2:6" x14ac:dyDescent="0.2">
      <c r="B55" s="41"/>
      <c r="C55" s="42"/>
      <c r="D55" s="42"/>
      <c r="E55" s="42"/>
      <c r="F55" s="42"/>
    </row>
    <row r="56" spans="2:6" x14ac:dyDescent="0.2">
      <c r="B56" s="41"/>
      <c r="C56" s="42"/>
      <c r="D56" s="42"/>
      <c r="E56" s="42"/>
      <c r="F56" s="42"/>
    </row>
    <row r="57" spans="2:6" x14ac:dyDescent="0.2">
      <c r="B57" s="41"/>
      <c r="C57" s="42"/>
      <c r="D57" s="42"/>
      <c r="E57" s="42"/>
      <c r="F57" s="42"/>
    </row>
    <row r="58" spans="2:6" x14ac:dyDescent="0.2">
      <c r="B58" s="41"/>
      <c r="C58" s="42"/>
      <c r="D58" s="42"/>
      <c r="E58" s="42"/>
      <c r="F58" s="42"/>
    </row>
    <row r="59" spans="2:6" x14ac:dyDescent="0.2">
      <c r="B59" s="41"/>
      <c r="C59" s="42"/>
      <c r="D59" s="42"/>
      <c r="E59" s="42"/>
      <c r="F59" s="42"/>
    </row>
    <row r="60" spans="2:6" x14ac:dyDescent="0.2">
      <c r="B60" s="41"/>
      <c r="C60" s="42"/>
      <c r="D60" s="42"/>
      <c r="E60" s="42"/>
      <c r="F60" s="42"/>
    </row>
    <row r="61" spans="2:6" x14ac:dyDescent="0.2">
      <c r="B61" s="41"/>
      <c r="C61" s="42"/>
      <c r="D61" s="42"/>
      <c r="E61" s="42"/>
      <c r="F61" s="42"/>
    </row>
    <row r="62" spans="2:6" x14ac:dyDescent="0.2">
      <c r="B62" s="41"/>
      <c r="C62" s="42"/>
      <c r="D62" s="42"/>
      <c r="E62" s="42"/>
      <c r="F62" s="42"/>
    </row>
    <row r="63" spans="2:6" x14ac:dyDescent="0.2">
      <c r="B63" s="41"/>
      <c r="C63" s="42"/>
      <c r="D63" s="42"/>
      <c r="E63" s="42"/>
      <c r="F63" s="42"/>
    </row>
    <row r="64" spans="2:6" x14ac:dyDescent="0.2">
      <c r="B64" s="41"/>
      <c r="C64" s="42"/>
      <c r="D64" s="42"/>
      <c r="E64" s="42"/>
      <c r="F64" s="42"/>
    </row>
    <row r="65" spans="2:6" x14ac:dyDescent="0.2">
      <c r="B65" s="41"/>
      <c r="C65" s="42"/>
      <c r="D65" s="42"/>
      <c r="E65" s="42"/>
      <c r="F65" s="42"/>
    </row>
    <row r="66" spans="2:6" x14ac:dyDescent="0.2">
      <c r="B66" s="41"/>
      <c r="C66" s="42"/>
      <c r="D66" s="42"/>
      <c r="E66" s="42"/>
      <c r="F66" s="42"/>
    </row>
    <row r="67" spans="2:6" x14ac:dyDescent="0.2">
      <c r="B67" s="41"/>
      <c r="C67" s="42"/>
      <c r="D67" s="42"/>
      <c r="E67" s="42"/>
      <c r="F67" s="42"/>
    </row>
    <row r="68" spans="2:6" x14ac:dyDescent="0.2">
      <c r="B68" s="41"/>
      <c r="C68" s="42"/>
      <c r="D68" s="42"/>
      <c r="E68" s="42"/>
      <c r="F68" s="42"/>
    </row>
    <row r="69" spans="2:6" x14ac:dyDescent="0.2">
      <c r="B69" s="41"/>
      <c r="C69" s="42"/>
      <c r="D69" s="42"/>
      <c r="E69" s="42"/>
      <c r="F69" s="42"/>
    </row>
    <row r="70" spans="2:6" x14ac:dyDescent="0.2">
      <c r="B70" s="41"/>
      <c r="C70" s="42"/>
      <c r="D70" s="42"/>
      <c r="E70" s="42"/>
      <c r="F70" s="42"/>
    </row>
    <row r="71" spans="2:6" x14ac:dyDescent="0.2">
      <c r="B71" s="41"/>
      <c r="C71" s="42"/>
      <c r="D71" s="42"/>
      <c r="E71" s="42"/>
      <c r="F71" s="42"/>
    </row>
    <row r="72" spans="2:6" x14ac:dyDescent="0.2">
      <c r="B72" s="41"/>
      <c r="C72" s="42"/>
      <c r="D72" s="42"/>
      <c r="E72" s="42"/>
      <c r="F72" s="42"/>
    </row>
    <row r="73" spans="2:6" x14ac:dyDescent="0.2">
      <c r="B73" s="41"/>
      <c r="C73" s="42"/>
      <c r="D73" s="42"/>
      <c r="E73" s="42"/>
      <c r="F73" s="42"/>
    </row>
    <row r="74" spans="2:6" x14ac:dyDescent="0.2">
      <c r="B74" s="41"/>
      <c r="C74" s="42"/>
      <c r="D74" s="42"/>
      <c r="E74" s="42"/>
      <c r="F74" s="42"/>
    </row>
    <row r="75" spans="2:6" x14ac:dyDescent="0.2">
      <c r="B75" s="41"/>
      <c r="C75" s="42"/>
      <c r="D75" s="42"/>
      <c r="E75" s="42"/>
      <c r="F75" s="42"/>
    </row>
    <row r="76" spans="2:6" x14ac:dyDescent="0.2">
      <c r="B76" s="41"/>
      <c r="C76" s="42"/>
      <c r="D76" s="42"/>
      <c r="E76" s="42"/>
      <c r="F76" s="42"/>
    </row>
    <row r="77" spans="2:6" x14ac:dyDescent="0.2">
      <c r="B77" s="41"/>
      <c r="C77" s="42"/>
      <c r="D77" s="42"/>
      <c r="E77" s="42"/>
      <c r="F77" s="42"/>
    </row>
    <row r="78" spans="2:6" x14ac:dyDescent="0.2">
      <c r="B78" s="41"/>
      <c r="C78" s="42"/>
      <c r="D78" s="42"/>
      <c r="E78" s="42"/>
      <c r="F78" s="42"/>
    </row>
    <row r="79" spans="2:6" x14ac:dyDescent="0.2">
      <c r="B79" s="41"/>
      <c r="C79" s="42"/>
      <c r="D79" s="42"/>
      <c r="E79" s="42"/>
      <c r="F79" s="42"/>
    </row>
    <row r="80" spans="2:6" x14ac:dyDescent="0.2">
      <c r="B80" s="41"/>
      <c r="C80" s="42"/>
      <c r="D80" s="42"/>
      <c r="E80" s="42"/>
      <c r="F80" s="42"/>
    </row>
    <row r="81" spans="1:6" x14ac:dyDescent="0.2">
      <c r="B81" s="41"/>
      <c r="C81" s="42"/>
      <c r="D81" s="42"/>
      <c r="E81" s="42"/>
      <c r="F81" s="42"/>
    </row>
    <row r="82" spans="1:6" x14ac:dyDescent="0.2">
      <c r="B82" s="41"/>
      <c r="C82" s="42"/>
      <c r="D82" s="42"/>
      <c r="E82" s="42"/>
      <c r="F82" s="42"/>
    </row>
    <row r="83" spans="1:6" x14ac:dyDescent="0.2">
      <c r="B83" s="41"/>
      <c r="C83" s="42"/>
      <c r="D83" s="42"/>
      <c r="E83" s="42"/>
      <c r="F83" s="42"/>
    </row>
    <row r="84" spans="1:6" x14ac:dyDescent="0.2">
      <c r="B84" s="41"/>
      <c r="C84" s="42"/>
      <c r="D84" s="42"/>
      <c r="E84" s="42"/>
      <c r="F84" s="42"/>
    </row>
    <row r="85" spans="1:6" ht="15" x14ac:dyDescent="0.25">
      <c r="A85" s="17" t="s">
        <v>42</v>
      </c>
      <c r="B85" s="41"/>
      <c r="C85" s="42"/>
      <c r="D85" s="42"/>
      <c r="E85" s="42"/>
      <c r="F85" s="42"/>
    </row>
    <row r="86" spans="1:6" x14ac:dyDescent="0.2">
      <c r="B86" s="41"/>
      <c r="C86" s="42"/>
      <c r="D86" s="42"/>
      <c r="E86" s="42"/>
      <c r="F86" s="42"/>
    </row>
  </sheetData>
  <mergeCells count="9">
    <mergeCell ref="A45:F45"/>
    <mergeCell ref="A5:F5"/>
    <mergeCell ref="E7:F7"/>
    <mergeCell ref="A8:A10"/>
    <mergeCell ref="B8:B10"/>
    <mergeCell ref="C8:C10"/>
    <mergeCell ref="D8:F8"/>
    <mergeCell ref="D9:E9"/>
    <mergeCell ref="F9:F10"/>
  </mergeCells>
  <printOptions horizontalCentered="1"/>
  <pageMargins left="1.1811023622047245" right="0.39370078740157483" top="0.78740157480314965" bottom="0.78740157480314965" header="0.51181102362204722" footer="0.51181102362204722"/>
  <pageSetup paperSize="9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5" sqref="A5:F5"/>
    </sheetView>
  </sheetViews>
  <sheetFormatPr defaultRowHeight="12.75" x14ac:dyDescent="0.2"/>
  <cols>
    <col min="1" max="1" width="6.7109375" style="16" customWidth="1"/>
    <col min="2" max="2" width="43.5703125" style="16" customWidth="1"/>
    <col min="3" max="3" width="8.28515625" style="16" customWidth="1"/>
    <col min="4" max="6" width="8.7109375" style="16" customWidth="1"/>
    <col min="7" max="16384" width="9.140625" style="16"/>
  </cols>
  <sheetData>
    <row r="1" spans="1:6" ht="14.25" customHeight="1" x14ac:dyDescent="0.25">
      <c r="C1" s="17" t="s">
        <v>0</v>
      </c>
    </row>
    <row r="2" spans="1:6" ht="15" x14ac:dyDescent="0.25">
      <c r="C2" s="18" t="s">
        <v>28</v>
      </c>
      <c r="D2" s="19"/>
      <c r="E2" s="19"/>
    </row>
    <row r="3" spans="1:6" ht="15" x14ac:dyDescent="0.25">
      <c r="C3" s="18" t="s">
        <v>73</v>
      </c>
      <c r="D3" s="19"/>
      <c r="E3" s="19"/>
    </row>
    <row r="4" spans="1:6" x14ac:dyDescent="0.2">
      <c r="C4" s="19"/>
      <c r="D4" s="19"/>
      <c r="E4" s="19"/>
    </row>
    <row r="5" spans="1:6" ht="29.25" customHeight="1" x14ac:dyDescent="0.2">
      <c r="A5" s="83" t="s">
        <v>43</v>
      </c>
      <c r="B5" s="83"/>
      <c r="C5" s="83"/>
      <c r="D5" s="83"/>
      <c r="E5" s="83"/>
      <c r="F5" s="83"/>
    </row>
    <row r="6" spans="1:6" x14ac:dyDescent="0.2">
      <c r="B6" s="20"/>
      <c r="C6" s="20"/>
      <c r="D6" s="20"/>
      <c r="E6" s="21"/>
    </row>
    <row r="7" spans="1:6" ht="13.5" thickBot="1" x14ac:dyDescent="0.25">
      <c r="E7" s="84" t="s">
        <v>29</v>
      </c>
      <c r="F7" s="84"/>
    </row>
    <row r="8" spans="1:6" ht="12.95" customHeight="1" thickTop="1" x14ac:dyDescent="0.2">
      <c r="A8" s="85" t="s">
        <v>2</v>
      </c>
      <c r="B8" s="88" t="s">
        <v>30</v>
      </c>
      <c r="C8" s="88" t="s">
        <v>31</v>
      </c>
      <c r="D8" s="88" t="s">
        <v>32</v>
      </c>
      <c r="E8" s="88"/>
      <c r="F8" s="91"/>
    </row>
    <row r="9" spans="1:6" ht="12.95" customHeight="1" x14ac:dyDescent="0.2">
      <c r="A9" s="86"/>
      <c r="B9" s="89"/>
      <c r="C9" s="89"/>
      <c r="D9" s="89" t="s">
        <v>7</v>
      </c>
      <c r="E9" s="89"/>
      <c r="F9" s="92" t="s">
        <v>33</v>
      </c>
    </row>
    <row r="10" spans="1:6" ht="51" customHeight="1" thickBot="1" x14ac:dyDescent="0.25">
      <c r="A10" s="87"/>
      <c r="B10" s="90"/>
      <c r="C10" s="90"/>
      <c r="D10" s="22" t="s">
        <v>5</v>
      </c>
      <c r="E10" s="23" t="s">
        <v>34</v>
      </c>
      <c r="F10" s="93"/>
    </row>
    <row r="11" spans="1:6" ht="13.5" thickTop="1" x14ac:dyDescent="0.2">
      <c r="A11" s="24">
        <v>1</v>
      </c>
      <c r="B11" s="24">
        <v>2</v>
      </c>
      <c r="C11" s="24">
        <v>3</v>
      </c>
      <c r="D11" s="25">
        <v>4</v>
      </c>
      <c r="E11" s="24">
        <v>5</v>
      </c>
      <c r="F11" s="24">
        <v>6</v>
      </c>
    </row>
    <row r="12" spans="1:6" ht="15" customHeight="1" x14ac:dyDescent="0.2">
      <c r="A12" s="26" t="s">
        <v>9</v>
      </c>
      <c r="B12" s="27" t="s">
        <v>35</v>
      </c>
      <c r="C12" s="28">
        <f t="shared" ref="C12:C47" si="0">D12+F12</f>
        <v>0</v>
      </c>
      <c r="D12" s="29">
        <f>D15</f>
        <v>7000</v>
      </c>
      <c r="E12" s="29">
        <f t="shared" ref="E12:F12" si="1">E15</f>
        <v>0</v>
      </c>
      <c r="F12" s="29">
        <f t="shared" si="1"/>
        <v>-7000</v>
      </c>
    </row>
    <row r="13" spans="1:6" ht="24.75" customHeight="1" x14ac:dyDescent="0.2">
      <c r="A13" s="26" t="s">
        <v>38</v>
      </c>
      <c r="B13" s="30" t="s">
        <v>45</v>
      </c>
      <c r="C13" s="28">
        <f t="shared" si="0"/>
        <v>3500</v>
      </c>
      <c r="D13" s="29">
        <f>D14</f>
        <v>3500</v>
      </c>
      <c r="E13" s="29">
        <f t="shared" ref="E13:F13" si="2">E14</f>
        <v>0</v>
      </c>
      <c r="F13" s="29">
        <f t="shared" si="2"/>
        <v>0</v>
      </c>
    </row>
    <row r="14" spans="1:6" ht="15" customHeight="1" x14ac:dyDescent="0.2">
      <c r="A14" s="31" t="s">
        <v>40</v>
      </c>
      <c r="B14" s="59" t="s">
        <v>89</v>
      </c>
      <c r="C14" s="32">
        <f t="shared" si="0"/>
        <v>3500</v>
      </c>
      <c r="D14" s="33">
        <v>3500</v>
      </c>
      <c r="E14" s="33"/>
      <c r="F14" s="33"/>
    </row>
    <row r="15" spans="1:6" ht="25.5" customHeight="1" x14ac:dyDescent="0.2">
      <c r="A15" s="26" t="s">
        <v>36</v>
      </c>
      <c r="B15" s="30" t="s">
        <v>39</v>
      </c>
      <c r="C15" s="28">
        <f t="shared" si="0"/>
        <v>0</v>
      </c>
      <c r="D15" s="29">
        <f>D17</f>
        <v>7000</v>
      </c>
      <c r="E15" s="29">
        <f>E17</f>
        <v>0</v>
      </c>
      <c r="F15" s="29">
        <f>F17</f>
        <v>-7000</v>
      </c>
    </row>
    <row r="16" spans="1:6" ht="15" customHeight="1" x14ac:dyDescent="0.2">
      <c r="A16" s="31"/>
      <c r="B16" s="60" t="s">
        <v>56</v>
      </c>
      <c r="C16" s="32">
        <f t="shared" si="0"/>
        <v>-3500</v>
      </c>
      <c r="D16" s="33">
        <v>-3500</v>
      </c>
      <c r="E16" s="33">
        <v>-3500</v>
      </c>
      <c r="F16" s="33"/>
    </row>
    <row r="17" spans="1:6" ht="25.5" customHeight="1" x14ac:dyDescent="0.2">
      <c r="A17" s="31" t="s">
        <v>37</v>
      </c>
      <c r="B17" s="44" t="s">
        <v>44</v>
      </c>
      <c r="C17" s="32">
        <f t="shared" si="0"/>
        <v>0</v>
      </c>
      <c r="D17" s="33">
        <v>7000</v>
      </c>
      <c r="E17" s="29"/>
      <c r="F17" s="29">
        <v>-7000</v>
      </c>
    </row>
    <row r="18" spans="1:6" ht="25.5" customHeight="1" x14ac:dyDescent="0.2">
      <c r="A18" s="34" t="s">
        <v>11</v>
      </c>
      <c r="B18" s="58" t="s">
        <v>91</v>
      </c>
      <c r="C18" s="28">
        <f t="shared" si="0"/>
        <v>25521</v>
      </c>
      <c r="D18" s="29">
        <f>D19+D21</f>
        <v>25521</v>
      </c>
      <c r="E18" s="29">
        <f t="shared" ref="E18:F18" si="3">E19+E21</f>
        <v>0</v>
      </c>
      <c r="F18" s="29">
        <f t="shared" si="3"/>
        <v>0</v>
      </c>
    </row>
    <row r="19" spans="1:6" ht="25.5" customHeight="1" x14ac:dyDescent="0.2">
      <c r="A19" s="26" t="s">
        <v>38</v>
      </c>
      <c r="B19" s="30" t="s">
        <v>45</v>
      </c>
      <c r="C19" s="28">
        <f t="shared" si="0"/>
        <v>25521</v>
      </c>
      <c r="D19" s="29">
        <f>D20</f>
        <v>25521</v>
      </c>
      <c r="E19" s="29">
        <f t="shared" ref="E19:F19" si="4">E20</f>
        <v>0</v>
      </c>
      <c r="F19" s="29">
        <f t="shared" si="4"/>
        <v>0</v>
      </c>
    </row>
    <row r="20" spans="1:6" ht="15" customHeight="1" x14ac:dyDescent="0.2">
      <c r="A20" s="35" t="s">
        <v>40</v>
      </c>
      <c r="B20" s="46" t="s">
        <v>92</v>
      </c>
      <c r="C20" s="32">
        <f t="shared" si="0"/>
        <v>25521</v>
      </c>
      <c r="D20" s="33">
        <v>25521</v>
      </c>
      <c r="E20" s="33"/>
      <c r="F20" s="33"/>
    </row>
    <row r="21" spans="1:6" ht="31.5" customHeight="1" x14ac:dyDescent="0.2">
      <c r="A21" s="34" t="s">
        <v>102</v>
      </c>
      <c r="B21" s="30" t="s">
        <v>39</v>
      </c>
      <c r="C21" s="28">
        <f t="shared" si="0"/>
        <v>0</v>
      </c>
      <c r="D21" s="29">
        <f>SUM(D22:D23)</f>
        <v>0</v>
      </c>
      <c r="E21" s="29">
        <f t="shared" ref="E21:F21" si="5">SUM(E22:E23)</f>
        <v>0</v>
      </c>
      <c r="F21" s="29">
        <f t="shared" si="5"/>
        <v>0</v>
      </c>
    </row>
    <row r="22" spans="1:6" ht="15" customHeight="1" x14ac:dyDescent="0.2">
      <c r="A22" s="51" t="s">
        <v>103</v>
      </c>
      <c r="B22" s="52" t="s">
        <v>100</v>
      </c>
      <c r="C22" s="49">
        <f t="shared" si="0"/>
        <v>-28889</v>
      </c>
      <c r="D22" s="50">
        <v>-28889</v>
      </c>
      <c r="E22" s="50"/>
      <c r="F22" s="50"/>
    </row>
    <row r="23" spans="1:6" ht="29.25" customHeight="1" x14ac:dyDescent="0.2">
      <c r="A23" s="35" t="s">
        <v>104</v>
      </c>
      <c r="B23" s="46" t="s">
        <v>101</v>
      </c>
      <c r="C23" s="32">
        <f t="shared" si="0"/>
        <v>28889</v>
      </c>
      <c r="D23" s="33">
        <v>28889</v>
      </c>
      <c r="E23" s="33"/>
      <c r="F23" s="33"/>
    </row>
    <row r="24" spans="1:6" ht="15" customHeight="1" x14ac:dyDescent="0.2">
      <c r="A24" s="34" t="s">
        <v>13</v>
      </c>
      <c r="B24" s="27" t="s">
        <v>58</v>
      </c>
      <c r="C24" s="28">
        <f t="shared" si="0"/>
        <v>0</v>
      </c>
      <c r="D24" s="29">
        <f>D25</f>
        <v>-137</v>
      </c>
      <c r="E24" s="29">
        <f t="shared" ref="E24:F25" si="6">E25</f>
        <v>0</v>
      </c>
      <c r="F24" s="29">
        <f t="shared" si="6"/>
        <v>137</v>
      </c>
    </row>
    <row r="25" spans="1:6" ht="25.5" customHeight="1" x14ac:dyDescent="0.2">
      <c r="A25" s="34" t="s">
        <v>46</v>
      </c>
      <c r="B25" s="30" t="s">
        <v>39</v>
      </c>
      <c r="C25" s="28">
        <f t="shared" si="0"/>
        <v>0</v>
      </c>
      <c r="D25" s="29">
        <f>D26</f>
        <v>-137</v>
      </c>
      <c r="E25" s="29">
        <f t="shared" si="6"/>
        <v>0</v>
      </c>
      <c r="F25" s="29">
        <f t="shared" si="6"/>
        <v>137</v>
      </c>
    </row>
    <row r="26" spans="1:6" ht="15" customHeight="1" x14ac:dyDescent="0.2">
      <c r="A26" s="35" t="s">
        <v>47</v>
      </c>
      <c r="B26" s="59" t="s">
        <v>90</v>
      </c>
      <c r="C26" s="32">
        <f t="shared" si="0"/>
        <v>0</v>
      </c>
      <c r="D26" s="33">
        <v>-137</v>
      </c>
      <c r="E26" s="33"/>
      <c r="F26" s="33">
        <v>137</v>
      </c>
    </row>
    <row r="27" spans="1:6" ht="15" customHeight="1" x14ac:dyDescent="0.2">
      <c r="A27" s="34" t="s">
        <v>15</v>
      </c>
      <c r="B27" s="27" t="s">
        <v>93</v>
      </c>
      <c r="C27" s="28">
        <f t="shared" si="0"/>
        <v>0</v>
      </c>
      <c r="D27" s="29">
        <f>D28</f>
        <v>-1504</v>
      </c>
      <c r="E27" s="29">
        <f>E28</f>
        <v>0</v>
      </c>
      <c r="F27" s="29">
        <f>F28</f>
        <v>1504</v>
      </c>
    </row>
    <row r="28" spans="1:6" ht="27" customHeight="1" x14ac:dyDescent="0.2">
      <c r="A28" s="34" t="s">
        <v>62</v>
      </c>
      <c r="B28" s="30" t="s">
        <v>45</v>
      </c>
      <c r="C28" s="28">
        <f t="shared" si="0"/>
        <v>0</v>
      </c>
      <c r="D28" s="29">
        <f>D29</f>
        <v>-1504</v>
      </c>
      <c r="E28" s="29">
        <f t="shared" ref="E28:F28" si="7">E29</f>
        <v>0</v>
      </c>
      <c r="F28" s="29">
        <f t="shared" si="7"/>
        <v>1504</v>
      </c>
    </row>
    <row r="29" spans="1:6" ht="26.25" customHeight="1" x14ac:dyDescent="0.2">
      <c r="A29" s="35" t="s">
        <v>63</v>
      </c>
      <c r="B29" s="46" t="s">
        <v>80</v>
      </c>
      <c r="C29" s="32">
        <f t="shared" si="0"/>
        <v>0</v>
      </c>
      <c r="D29" s="33">
        <v>-1504</v>
      </c>
      <c r="E29" s="33"/>
      <c r="F29" s="33">
        <v>1504</v>
      </c>
    </row>
    <row r="30" spans="1:6" ht="15" customHeight="1" x14ac:dyDescent="0.2">
      <c r="A30" s="34" t="s">
        <v>17</v>
      </c>
      <c r="B30" s="27" t="s">
        <v>16</v>
      </c>
      <c r="C30" s="28">
        <f t="shared" si="0"/>
        <v>-53406</v>
      </c>
      <c r="D30" s="29">
        <f>D31</f>
        <v>-53406</v>
      </c>
      <c r="E30" s="29">
        <f t="shared" ref="E30:F30" si="8">E31</f>
        <v>-35887</v>
      </c>
      <c r="F30" s="29">
        <f t="shared" si="8"/>
        <v>0</v>
      </c>
    </row>
    <row r="31" spans="1:6" ht="25.5" x14ac:dyDescent="0.2">
      <c r="A31" s="34" t="s">
        <v>65</v>
      </c>
      <c r="B31" s="30" t="s">
        <v>45</v>
      </c>
      <c r="C31" s="28">
        <f t="shared" si="0"/>
        <v>-53406</v>
      </c>
      <c r="D31" s="29">
        <f t="shared" ref="D31:F31" si="9">D32</f>
        <v>-53406</v>
      </c>
      <c r="E31" s="29">
        <f t="shared" si="9"/>
        <v>-35887</v>
      </c>
      <c r="F31" s="29">
        <f t="shared" si="9"/>
        <v>0</v>
      </c>
    </row>
    <row r="32" spans="1:6" ht="24.75" customHeight="1" x14ac:dyDescent="0.2">
      <c r="A32" s="35" t="s">
        <v>66</v>
      </c>
      <c r="B32" s="46" t="s">
        <v>67</v>
      </c>
      <c r="C32" s="32">
        <f t="shared" si="0"/>
        <v>-53406</v>
      </c>
      <c r="D32" s="33">
        <v>-53406</v>
      </c>
      <c r="E32" s="33">
        <v>-35887</v>
      </c>
      <c r="F32" s="33"/>
    </row>
    <row r="33" spans="1:6" ht="24.75" customHeight="1" x14ac:dyDescent="0.2">
      <c r="A33" s="34" t="s">
        <v>18</v>
      </c>
      <c r="B33" s="58" t="s">
        <v>76</v>
      </c>
      <c r="C33" s="28">
        <f t="shared" si="0"/>
        <v>0</v>
      </c>
      <c r="D33" s="29">
        <f>D34</f>
        <v>4287</v>
      </c>
      <c r="E33" s="29">
        <f>E34</f>
        <v>0</v>
      </c>
      <c r="F33" s="29">
        <f>F34</f>
        <v>-4287</v>
      </c>
    </row>
    <row r="34" spans="1:6" ht="24.75" customHeight="1" x14ac:dyDescent="0.2">
      <c r="A34" s="34" t="s">
        <v>69</v>
      </c>
      <c r="B34" s="30" t="s">
        <v>45</v>
      </c>
      <c r="C34" s="28">
        <f t="shared" si="0"/>
        <v>0</v>
      </c>
      <c r="D34" s="29">
        <f>D35</f>
        <v>4287</v>
      </c>
      <c r="E34" s="29">
        <f t="shared" ref="E34:F34" si="10">E35</f>
        <v>0</v>
      </c>
      <c r="F34" s="29">
        <f t="shared" si="10"/>
        <v>-4287</v>
      </c>
    </row>
    <row r="35" spans="1:6" ht="24.75" customHeight="1" x14ac:dyDescent="0.2">
      <c r="A35" s="53" t="s">
        <v>70</v>
      </c>
      <c r="B35" s="57" t="s">
        <v>67</v>
      </c>
      <c r="C35" s="55">
        <f t="shared" si="0"/>
        <v>0</v>
      </c>
      <c r="D35" s="56">
        <v>4287</v>
      </c>
      <c r="E35" s="56"/>
      <c r="F35" s="33">
        <v>-4287</v>
      </c>
    </row>
    <row r="36" spans="1:6" ht="15" customHeight="1" x14ac:dyDescent="0.2">
      <c r="A36" s="34" t="s">
        <v>19</v>
      </c>
      <c r="B36" s="27" t="s">
        <v>68</v>
      </c>
      <c r="C36" s="28">
        <f t="shared" si="0"/>
        <v>27885</v>
      </c>
      <c r="D36" s="29">
        <f>D37</f>
        <v>27885</v>
      </c>
      <c r="E36" s="29">
        <f t="shared" ref="E36:F37" si="11">E37</f>
        <v>17631</v>
      </c>
      <c r="F36" s="29">
        <f t="shared" si="11"/>
        <v>0</v>
      </c>
    </row>
    <row r="37" spans="1:6" ht="24.75" customHeight="1" x14ac:dyDescent="0.2">
      <c r="A37" s="34" t="s">
        <v>71</v>
      </c>
      <c r="B37" s="30" t="s">
        <v>45</v>
      </c>
      <c r="C37" s="28">
        <f t="shared" si="0"/>
        <v>27885</v>
      </c>
      <c r="D37" s="29">
        <f>D38</f>
        <v>27885</v>
      </c>
      <c r="E37" s="29">
        <f t="shared" si="11"/>
        <v>17631</v>
      </c>
      <c r="F37" s="29">
        <f t="shared" si="11"/>
        <v>0</v>
      </c>
    </row>
    <row r="38" spans="1:6" ht="27" customHeight="1" x14ac:dyDescent="0.2">
      <c r="A38" s="35" t="s">
        <v>72</v>
      </c>
      <c r="B38" s="46" t="s">
        <v>67</v>
      </c>
      <c r="C38" s="32">
        <f t="shared" si="0"/>
        <v>27885</v>
      </c>
      <c r="D38" s="33">
        <v>27885</v>
      </c>
      <c r="E38" s="33">
        <v>17631</v>
      </c>
      <c r="F38" s="29"/>
    </row>
    <row r="39" spans="1:6" ht="15" customHeight="1" x14ac:dyDescent="0.2">
      <c r="A39" s="34" t="s">
        <v>26</v>
      </c>
      <c r="B39" s="27" t="s">
        <v>25</v>
      </c>
      <c r="C39" s="28">
        <f t="shared" si="0"/>
        <v>0</v>
      </c>
      <c r="D39" s="29">
        <f>D40</f>
        <v>0</v>
      </c>
      <c r="E39" s="29">
        <f>E40</f>
        <v>5320</v>
      </c>
      <c r="F39" s="29">
        <f>F40</f>
        <v>0</v>
      </c>
    </row>
    <row r="40" spans="1:6" ht="27.75" customHeight="1" x14ac:dyDescent="0.2">
      <c r="A40" s="34" t="s">
        <v>81</v>
      </c>
      <c r="B40" s="30" t="s">
        <v>45</v>
      </c>
      <c r="C40" s="28">
        <f t="shared" si="0"/>
        <v>0</v>
      </c>
      <c r="D40" s="29">
        <f>D41</f>
        <v>0</v>
      </c>
      <c r="E40" s="29">
        <f t="shared" ref="E40:F40" si="12">E41</f>
        <v>5320</v>
      </c>
      <c r="F40" s="29">
        <f t="shared" si="12"/>
        <v>0</v>
      </c>
    </row>
    <row r="41" spans="1:6" ht="27" customHeight="1" x14ac:dyDescent="0.2">
      <c r="A41" s="35" t="s">
        <v>82</v>
      </c>
      <c r="B41" s="46" t="s">
        <v>64</v>
      </c>
      <c r="C41" s="32">
        <f t="shared" si="0"/>
        <v>0</v>
      </c>
      <c r="D41" s="33"/>
      <c r="E41" s="33">
        <f>4000+1320</f>
        <v>5320</v>
      </c>
      <c r="F41" s="33"/>
    </row>
    <row r="42" spans="1:6" ht="15" customHeight="1" x14ac:dyDescent="0.2">
      <c r="A42" s="34" t="s">
        <v>83</v>
      </c>
      <c r="B42" s="27" t="s">
        <v>94</v>
      </c>
      <c r="C42" s="28">
        <f t="shared" si="0"/>
        <v>-292381</v>
      </c>
      <c r="D42" s="29">
        <f>D43</f>
        <v>-288381</v>
      </c>
      <c r="E42" s="29">
        <f>E43</f>
        <v>-179834</v>
      </c>
      <c r="F42" s="29">
        <f>F43</f>
        <v>-4000</v>
      </c>
    </row>
    <row r="43" spans="1:6" ht="27" customHeight="1" x14ac:dyDescent="0.2">
      <c r="A43" s="34" t="s">
        <v>84</v>
      </c>
      <c r="B43" s="30" t="s">
        <v>95</v>
      </c>
      <c r="C43" s="28">
        <f t="shared" si="0"/>
        <v>-292381</v>
      </c>
      <c r="D43" s="29">
        <f>D44</f>
        <v>-288381</v>
      </c>
      <c r="E43" s="29">
        <f t="shared" ref="E43:F43" si="13">E44</f>
        <v>-179834</v>
      </c>
      <c r="F43" s="29">
        <f t="shared" si="13"/>
        <v>-4000</v>
      </c>
    </row>
    <row r="44" spans="1:6" ht="27" customHeight="1" x14ac:dyDescent="0.2">
      <c r="A44" s="35" t="s">
        <v>85</v>
      </c>
      <c r="B44" s="46" t="s">
        <v>96</v>
      </c>
      <c r="C44" s="32">
        <f t="shared" si="0"/>
        <v>-292381</v>
      </c>
      <c r="D44" s="33">
        <v>-288381</v>
      </c>
      <c r="E44" s="33">
        <v>-179834</v>
      </c>
      <c r="F44" s="33">
        <v>-4000</v>
      </c>
    </row>
    <row r="45" spans="1:6" ht="15" customHeight="1" x14ac:dyDescent="0.2">
      <c r="A45" s="61" t="s">
        <v>86</v>
      </c>
      <c r="B45" s="62" t="s">
        <v>97</v>
      </c>
      <c r="C45" s="64">
        <f t="shared" si="0"/>
        <v>292381</v>
      </c>
      <c r="D45" s="65">
        <f t="shared" ref="D45:F46" si="14">D46</f>
        <v>289881</v>
      </c>
      <c r="E45" s="65">
        <f t="shared" si="14"/>
        <v>181066</v>
      </c>
      <c r="F45" s="65">
        <f t="shared" si="14"/>
        <v>2500</v>
      </c>
    </row>
    <row r="46" spans="1:6" ht="27" customHeight="1" x14ac:dyDescent="0.2">
      <c r="A46" s="61" t="s">
        <v>87</v>
      </c>
      <c r="B46" s="63" t="s">
        <v>95</v>
      </c>
      <c r="C46" s="64">
        <f t="shared" si="0"/>
        <v>292381</v>
      </c>
      <c r="D46" s="65">
        <f t="shared" si="14"/>
        <v>289881</v>
      </c>
      <c r="E46" s="65">
        <f t="shared" si="14"/>
        <v>181066</v>
      </c>
      <c r="F46" s="65">
        <f t="shared" si="14"/>
        <v>2500</v>
      </c>
    </row>
    <row r="47" spans="1:6" ht="27" customHeight="1" thickBot="1" x14ac:dyDescent="0.25">
      <c r="A47" s="53" t="s">
        <v>88</v>
      </c>
      <c r="B47" s="57" t="s">
        <v>98</v>
      </c>
      <c r="C47" s="55">
        <f t="shared" si="0"/>
        <v>292381</v>
      </c>
      <c r="D47" s="56">
        <v>289881</v>
      </c>
      <c r="E47" s="56">
        <v>181066</v>
      </c>
      <c r="F47" s="56">
        <v>2500</v>
      </c>
    </row>
    <row r="48" spans="1:6" ht="19.5" customHeight="1" thickBot="1" x14ac:dyDescent="0.25">
      <c r="A48" s="36"/>
      <c r="B48" s="37" t="s">
        <v>31</v>
      </c>
      <c r="C48" s="38">
        <f>D48+F48</f>
        <v>0</v>
      </c>
      <c r="D48" s="39">
        <f>D12+D18+D24+D27+D30+D33+D36+D39+D42+D45</f>
        <v>11146</v>
      </c>
      <c r="E48" s="39">
        <f t="shared" ref="E48:F48" si="15">E12+E18+E24+E27+E30+E33+E36+E39+E42+E45</f>
        <v>-11704</v>
      </c>
      <c r="F48" s="39">
        <f t="shared" si="15"/>
        <v>-11146</v>
      </c>
    </row>
    <row r="49" spans="1:6" ht="15" customHeight="1" x14ac:dyDescent="0.2">
      <c r="A49" s="82" t="s">
        <v>41</v>
      </c>
      <c r="B49" s="82"/>
      <c r="C49" s="82"/>
      <c r="D49" s="82"/>
      <c r="E49" s="82"/>
      <c r="F49" s="82"/>
    </row>
    <row r="50" spans="1:6" ht="15" customHeight="1" x14ac:dyDescent="0.2">
      <c r="A50" s="40"/>
      <c r="B50" s="40"/>
      <c r="C50" s="40"/>
      <c r="D50" s="40"/>
      <c r="E50" s="40"/>
      <c r="F50" s="40"/>
    </row>
    <row r="51" spans="1:6" ht="15" customHeight="1" x14ac:dyDescent="0.2">
      <c r="A51" s="40"/>
      <c r="B51" s="40"/>
      <c r="C51" s="40"/>
      <c r="D51" s="40"/>
      <c r="E51" s="40"/>
      <c r="F51" s="40"/>
    </row>
    <row r="52" spans="1:6" ht="15" customHeight="1" x14ac:dyDescent="0.2">
      <c r="A52" s="40"/>
      <c r="B52" s="40"/>
      <c r="C52" s="40"/>
      <c r="D52" s="40"/>
      <c r="E52" s="40"/>
      <c r="F52" s="40"/>
    </row>
    <row r="53" spans="1:6" ht="15" customHeight="1" x14ac:dyDescent="0.2">
      <c r="A53" s="40"/>
      <c r="B53" s="40"/>
      <c r="C53" s="40"/>
      <c r="D53" s="40"/>
      <c r="E53" s="40"/>
      <c r="F53" s="40"/>
    </row>
    <row r="54" spans="1:6" ht="15" customHeight="1" x14ac:dyDescent="0.2">
      <c r="A54" s="40"/>
      <c r="B54" s="40"/>
      <c r="C54" s="40"/>
      <c r="D54" s="40"/>
      <c r="E54" s="40"/>
      <c r="F54" s="40"/>
    </row>
    <row r="55" spans="1:6" ht="15" customHeight="1" x14ac:dyDescent="0.2">
      <c r="A55" s="40"/>
      <c r="B55" s="40"/>
      <c r="C55" s="40"/>
      <c r="D55" s="40"/>
      <c r="E55" s="40"/>
      <c r="F55" s="40"/>
    </row>
    <row r="56" spans="1:6" ht="15" customHeight="1" x14ac:dyDescent="0.2">
      <c r="A56" s="40"/>
      <c r="B56" s="40"/>
      <c r="C56" s="40"/>
      <c r="D56" s="40"/>
      <c r="E56" s="40"/>
      <c r="F56" s="40"/>
    </row>
    <row r="57" spans="1:6" ht="15" customHeight="1" x14ac:dyDescent="0.2">
      <c r="A57" s="40"/>
      <c r="B57" s="40"/>
      <c r="C57" s="40"/>
      <c r="D57" s="40"/>
      <c r="E57" s="40"/>
      <c r="F57" s="40"/>
    </row>
    <row r="58" spans="1:6" ht="15" customHeight="1" x14ac:dyDescent="0.2">
      <c r="A58" s="40"/>
      <c r="B58" s="40"/>
      <c r="C58" s="40"/>
      <c r="D58" s="40"/>
      <c r="E58" s="40"/>
      <c r="F58" s="40"/>
    </row>
    <row r="59" spans="1:6" ht="15" customHeight="1" x14ac:dyDescent="0.2">
      <c r="A59" s="40"/>
      <c r="B59" s="40"/>
      <c r="C59" s="40"/>
      <c r="D59" s="40"/>
      <c r="E59" s="40"/>
      <c r="F59" s="40"/>
    </row>
    <row r="60" spans="1:6" ht="15" customHeight="1" x14ac:dyDescent="0.2">
      <c r="A60" s="40"/>
      <c r="B60" s="40"/>
      <c r="C60" s="40"/>
      <c r="D60" s="40"/>
      <c r="E60" s="40"/>
      <c r="F60" s="40"/>
    </row>
    <row r="61" spans="1:6" ht="15" customHeight="1" x14ac:dyDescent="0.2">
      <c r="A61" s="40"/>
      <c r="B61" s="40"/>
      <c r="C61" s="40"/>
      <c r="D61" s="40"/>
      <c r="E61" s="40"/>
      <c r="F61" s="40"/>
    </row>
    <row r="62" spans="1:6" ht="15" customHeight="1" x14ac:dyDescent="0.2">
      <c r="A62" s="40"/>
      <c r="B62" s="40"/>
      <c r="C62" s="40"/>
      <c r="D62" s="40"/>
      <c r="E62" s="40"/>
      <c r="F62" s="40"/>
    </row>
    <row r="63" spans="1:6" ht="15" customHeight="1" x14ac:dyDescent="0.2">
      <c r="A63" s="40"/>
      <c r="B63" s="40"/>
      <c r="C63" s="40"/>
      <c r="D63" s="40"/>
      <c r="E63" s="40"/>
      <c r="F63" s="40"/>
    </row>
    <row r="64" spans="1:6" ht="15" customHeight="1" x14ac:dyDescent="0.2">
      <c r="A64" s="40"/>
      <c r="B64" s="40"/>
      <c r="C64" s="40"/>
      <c r="D64" s="40"/>
      <c r="E64" s="40"/>
      <c r="F64" s="40"/>
    </row>
    <row r="65" spans="1:6" ht="15" customHeight="1" x14ac:dyDescent="0.2">
      <c r="A65" s="40"/>
      <c r="B65" s="40"/>
      <c r="C65" s="40"/>
      <c r="D65" s="40"/>
      <c r="E65" s="40"/>
      <c r="F65" s="40"/>
    </row>
    <row r="66" spans="1:6" ht="15" customHeight="1" x14ac:dyDescent="0.2">
      <c r="A66" s="40"/>
      <c r="B66" s="40"/>
      <c r="C66" s="40"/>
      <c r="D66" s="40"/>
      <c r="E66" s="40"/>
      <c r="F66" s="40"/>
    </row>
    <row r="67" spans="1:6" ht="15" customHeight="1" x14ac:dyDescent="0.2">
      <c r="A67" s="40"/>
      <c r="B67" s="40"/>
      <c r="C67" s="40"/>
      <c r="D67" s="40"/>
      <c r="E67" s="40"/>
      <c r="F67" s="40"/>
    </row>
    <row r="68" spans="1:6" ht="15" customHeight="1" x14ac:dyDescent="0.2">
      <c r="A68" s="47"/>
      <c r="B68" s="47"/>
      <c r="C68" s="47"/>
      <c r="D68" s="47"/>
      <c r="E68" s="47"/>
      <c r="F68" s="47"/>
    </row>
    <row r="69" spans="1:6" ht="15" customHeight="1" x14ac:dyDescent="0.2">
      <c r="A69" s="47"/>
      <c r="B69" s="47"/>
      <c r="C69" s="47"/>
      <c r="D69" s="47"/>
      <c r="E69" s="47"/>
      <c r="F69" s="47"/>
    </row>
    <row r="70" spans="1:6" ht="15" customHeight="1" x14ac:dyDescent="0.2">
      <c r="A70" s="47"/>
      <c r="B70" s="47"/>
      <c r="C70" s="47"/>
      <c r="D70" s="47"/>
      <c r="E70" s="47"/>
      <c r="F70" s="47"/>
    </row>
    <row r="71" spans="1:6" ht="15" customHeight="1" x14ac:dyDescent="0.2">
      <c r="A71" s="47"/>
      <c r="B71" s="47"/>
      <c r="C71" s="47"/>
      <c r="D71" s="47"/>
      <c r="E71" s="47"/>
      <c r="F71" s="47"/>
    </row>
    <row r="72" spans="1:6" ht="15" x14ac:dyDescent="0.25">
      <c r="A72" s="17" t="s">
        <v>42</v>
      </c>
      <c r="B72" s="41"/>
      <c r="C72" s="42"/>
      <c r="D72" s="42"/>
      <c r="E72" s="42"/>
      <c r="F72" s="42"/>
    </row>
    <row r="73" spans="1:6" x14ac:dyDescent="0.2">
      <c r="B73" s="41"/>
      <c r="C73" s="42"/>
      <c r="D73" s="42"/>
      <c r="E73" s="42"/>
      <c r="F73" s="42"/>
    </row>
    <row r="75" spans="1:6" x14ac:dyDescent="0.2">
      <c r="C75" s="43"/>
      <c r="D75" s="43"/>
      <c r="E75" s="43"/>
      <c r="F75" s="43"/>
    </row>
  </sheetData>
  <mergeCells count="9">
    <mergeCell ref="A49:F49"/>
    <mergeCell ref="A5:F5"/>
    <mergeCell ref="E7:F7"/>
    <mergeCell ref="A8:A10"/>
    <mergeCell ref="B8:B10"/>
    <mergeCell ref="C8:C10"/>
    <mergeCell ref="D8:F8"/>
    <mergeCell ref="D9:E9"/>
    <mergeCell ref="F9:F10"/>
  </mergeCells>
  <printOptions horizontalCentered="1"/>
  <pageMargins left="1.1811023622047245" right="0.39370078740157483" top="0.78740157480314965" bottom="0.78740157480314965" header="0.51181102362204722" footer="0.51181102362204722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MK rezervas</vt:lpstr>
      <vt:lpstr>Soc. pasalpu lesos</vt:lpstr>
      <vt:lpstr>Išlaidų patikslinimas</vt:lpstr>
      <vt:lpstr>'Išlaidų patikslinimas'!Print_Titles</vt:lpstr>
      <vt:lpstr>'Soc. pasalpu lesos'!Print_Titles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cp:lastPrinted>2014-09-17T05:43:27Z</cp:lastPrinted>
  <dcterms:created xsi:type="dcterms:W3CDTF">2014-06-11T08:24:38Z</dcterms:created>
  <dcterms:modified xsi:type="dcterms:W3CDTF">2014-09-23T08:12:21Z</dcterms:modified>
</cp:coreProperties>
</file>