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RYBA\2021 METAI\12 GRUODIS\PROJEKTAI\"/>
    </mc:Choice>
  </mc:AlternateContent>
  <xr:revisionPtr revIDLastSave="0" documentId="8_{C818A688-CD42-4633-B00C-3CF81AEB4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dras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40" i="4" l="1"/>
  <c r="AS140" i="4"/>
  <c r="B135" i="4" l="1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 s="1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 s="1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 s="1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R5" i="4"/>
  <c r="AQ5" i="4"/>
  <c r="AQ136" i="4" s="1"/>
  <c r="AQ140" i="4" s="1"/>
  <c r="AP5" i="4"/>
  <c r="AO5" i="4"/>
  <c r="AN5" i="4"/>
  <c r="AM5" i="4"/>
  <c r="AM136" i="4" s="1"/>
  <c r="AM140" i="4" s="1"/>
  <c r="AL5" i="4"/>
  <c r="AK5" i="4"/>
  <c r="AJ5" i="4"/>
  <c r="AI5" i="4"/>
  <c r="AI136" i="4" s="1"/>
  <c r="AI140" i="4" s="1"/>
  <c r="AH5" i="4"/>
  <c r="AG5" i="4"/>
  <c r="AG136" i="4" s="1"/>
  <c r="AG140" i="4" s="1"/>
  <c r="AF5" i="4"/>
  <c r="AE5" i="4"/>
  <c r="AE136" i="4" s="1"/>
  <c r="AE140" i="4" s="1"/>
  <c r="AD5" i="4"/>
  <c r="AC5" i="4"/>
  <c r="AB5" i="4"/>
  <c r="AA5" i="4"/>
  <c r="AA136" i="4" s="1"/>
  <c r="AA140" i="4" s="1"/>
  <c r="Z5" i="4"/>
  <c r="Y5" i="4"/>
  <c r="X5" i="4"/>
  <c r="W5" i="4"/>
  <c r="W136" i="4" s="1"/>
  <c r="W140" i="4" s="1"/>
  <c r="V5" i="4"/>
  <c r="U5" i="4"/>
  <c r="U136" i="4" s="1"/>
  <c r="U140" i="4" s="1"/>
  <c r="T5" i="4"/>
  <c r="S5" i="4"/>
  <c r="S136" i="4" s="1"/>
  <c r="S140" i="4" s="1"/>
  <c r="R5" i="4"/>
  <c r="Q5" i="4"/>
  <c r="P5" i="4"/>
  <c r="O5" i="4"/>
  <c r="O136" i="4" s="1"/>
  <c r="O140" i="4" s="1"/>
  <c r="N5" i="4"/>
  <c r="M5" i="4"/>
  <c r="L5" i="4"/>
  <c r="K5" i="4"/>
  <c r="K136" i="4" s="1"/>
  <c r="K140" i="4" s="1"/>
  <c r="J5" i="4"/>
  <c r="I5" i="4"/>
  <c r="H5" i="4"/>
  <c r="G5" i="4"/>
  <c r="G136" i="4" s="1"/>
  <c r="G140" i="4" s="1"/>
  <c r="F5" i="4"/>
  <c r="E5" i="4"/>
  <c r="D5" i="4"/>
  <c r="C5" i="4"/>
  <c r="C136" i="4" s="1"/>
  <c r="J136" i="4" l="1"/>
  <c r="J140" i="4" s="1"/>
  <c r="V136" i="4"/>
  <c r="V140" i="4" s="1"/>
  <c r="AH136" i="4"/>
  <c r="AH140" i="4" s="1"/>
  <c r="I136" i="4"/>
  <c r="I140" i="4" s="1"/>
  <c r="H136" i="4"/>
  <c r="H140" i="4" s="1"/>
  <c r="P136" i="4"/>
  <c r="P140" i="4" s="1"/>
  <c r="X136" i="4"/>
  <c r="X140" i="4" s="1"/>
  <c r="AF136" i="4"/>
  <c r="AF140" i="4" s="1"/>
  <c r="E136" i="4"/>
  <c r="E140" i="4" s="1"/>
  <c r="M136" i="4"/>
  <c r="M140" i="4" s="1"/>
  <c r="Q136" i="4"/>
  <c r="Q140" i="4" s="1"/>
  <c r="Y136" i="4"/>
  <c r="Y140" i="4" s="1"/>
  <c r="AC136" i="4"/>
  <c r="AC140" i="4" s="1"/>
  <c r="AK136" i="4"/>
  <c r="AK140" i="4" s="1"/>
  <c r="AO136" i="4"/>
  <c r="AO140" i="4" s="1"/>
  <c r="B49" i="4"/>
  <c r="B136" i="4"/>
  <c r="B140" i="4" s="1"/>
  <c r="C140" i="4"/>
  <c r="D136" i="4"/>
  <c r="D140" i="4" s="1"/>
  <c r="L136" i="4"/>
  <c r="L140" i="4" s="1"/>
  <c r="T136" i="4"/>
  <c r="T140" i="4" s="1"/>
  <c r="AB136" i="4"/>
  <c r="AB140" i="4" s="1"/>
  <c r="AJ136" i="4"/>
  <c r="AJ140" i="4" s="1"/>
  <c r="AN136" i="4"/>
  <c r="AN140" i="4" s="1"/>
  <c r="AR136" i="4"/>
  <c r="AR140" i="4" s="1"/>
  <c r="B5" i="4"/>
  <c r="F136" i="4"/>
  <c r="F140" i="4" s="1"/>
  <c r="N136" i="4"/>
  <c r="N140" i="4" s="1"/>
  <c r="R136" i="4"/>
  <c r="R140" i="4" s="1"/>
  <c r="Z136" i="4"/>
  <c r="Z140" i="4" s="1"/>
  <c r="AD136" i="4"/>
  <c r="AD140" i="4" s="1"/>
  <c r="AL136" i="4"/>
  <c r="AL140" i="4" s="1"/>
  <c r="AP136" i="4"/>
  <c r="AP140" i="4" s="1"/>
  <c r="B73" i="4"/>
</calcChain>
</file>

<file path=xl/sharedStrings.xml><?xml version="1.0" encoding="utf-8"?>
<sst xmlns="http://schemas.openxmlformats.org/spreadsheetml/2006/main" count="181" uniqueCount="181">
  <si>
    <t>Pavadinimas</t>
  </si>
  <si>
    <t>Iš viso</t>
  </si>
  <si>
    <t>Iš viso išlaidų</t>
  </si>
  <si>
    <t>2.1.2.1.1.1. Socialinio draudimo įmokos</t>
  </si>
  <si>
    <t>2.2.1.1.1.01. Mitybos išlaidos</t>
  </si>
  <si>
    <t>2.2.1.1.1.02. Medikamentų ir medicininių paslaugų įsigijimo išlaidos</t>
  </si>
  <si>
    <t>2.2.1.1.1.05. Ryšių paslaugų įsigijimo išlaidos</t>
  </si>
  <si>
    <t>2.2.1.1.1.06. Transporto išlaikymo ir transporto paslaugų įsigijimo išlaidos</t>
  </si>
  <si>
    <t>2.2.1.1.1.07. Aprangos ir patalynės įsigijimo išlaidos</t>
  </si>
  <si>
    <t>2.2.1.1.1.11. Komandiruočių išlaidos</t>
  </si>
  <si>
    <t>2.2.1.1.1.12. Gyvenamųjų vietovių viešojo ūkio išlaidos</t>
  </si>
  <si>
    <t>2.2.1.1.1.14. Materialiojo ir nematerialiojo turto nuomos išlaidos</t>
  </si>
  <si>
    <t>2.2.1.1.1.15. Materialiojo turto paprastojo remonto išlaidos</t>
  </si>
  <si>
    <t>2.2.1.1.1.16. Kvalifikacijos kėlimo išlaidos</t>
  </si>
  <si>
    <t>2.2.1.1.1.17. Ekspertų ir konsultantų paslaugų įsigijimo išlaidos</t>
  </si>
  <si>
    <t>2.2.1.1.1.20. Komunalinių paslaugų įsigijimo išlaidos</t>
  </si>
  <si>
    <t>2.2.1.1.1.21. Informacinių technologijų prekių ir paslaugų įsigijimo išlaidos</t>
  </si>
  <si>
    <t>2.2.1.1.1.22. Reprezentacinės išlaidos</t>
  </si>
  <si>
    <t>2.2.1.1.1.30. Kitų prekių ir paslaugų įsigijimo išlaidos</t>
  </si>
  <si>
    <t>2.3.1.2.1.3. Savivaldybių sumokėtos palūkanos</t>
  </si>
  <si>
    <t>2.3.1.3.1.1. Palūkanos valstybės biudžetui</t>
  </si>
  <si>
    <t>2.4.1.1.1.2. Subsidijos gaminiams</t>
  </si>
  <si>
    <t>2.7.2.1.1.1. Socialinė parama pinigais</t>
  </si>
  <si>
    <t>2.7.2.1.1.2. Socialinė parama natūra</t>
  </si>
  <si>
    <t>2.7.3.1.1.1. Darbdavių socialinė parama pinigais</t>
  </si>
  <si>
    <t>2.8.1.1.1.2. Kitos išlaidos kitiems einamiesiems tikslams</t>
  </si>
  <si>
    <t>2.8.1.2.1.1. Kitos išlaidos turtui įsigyti</t>
  </si>
  <si>
    <t>Turtui</t>
  </si>
  <si>
    <t>3.1.1.2.1.1. Gyvenamųjų namų įsigijimo išlaidos</t>
  </si>
  <si>
    <t>3.1.1.2.1.2. Negyvenamųjų pastatų įsigijimo išlaidos</t>
  </si>
  <si>
    <t>3.1.1.2.1.3. Infrastruktūros ir kitų statinių įsigijimo išlaidos</t>
  </si>
  <si>
    <t>3.1.1.3.1.1. Transporto priemonių įsigijimo išlaidos</t>
  </si>
  <si>
    <t>3.1.1.3.1.2. Kitų mašinų ir įrenginių įsigijimo išlaidos</t>
  </si>
  <si>
    <t>3.1.1.3.1.4. Kompiuterinės techninės ir elektroninių ryšių įrangos įsigijimo išlaidos</t>
  </si>
  <si>
    <t>3.1.1.4.1.1. Muziejinių vertybių įsigijimo išlaidos</t>
  </si>
  <si>
    <t>3.1.1.4.1.2. Antikvarinių ir kitų meno kūrinių įsigijimo išlaidos</t>
  </si>
  <si>
    <t>3.1.1.4.1.3. Kitų vertybių įsigijimo išlaidos</t>
  </si>
  <si>
    <t>3.1.1.5.1.1. Kito ilgalaikio materialiojo turto įsigijimo išlaidos</t>
  </si>
  <si>
    <t>3.1.2.1.1.2. Kompiuterinės programinės įrangos ir kompiuterinės programinės įrangos licencijų įsigijimo išlaidos</t>
  </si>
  <si>
    <t>3.1.2.1.1.4. Literatūros ir meno kūrinių įsigijimo išlaidos</t>
  </si>
  <si>
    <t>3.1.2.1.1.5. Kito nematerialiojo turto įsigijimo išlaidos</t>
  </si>
  <si>
    <t>3.1.5.1.1.3. Miškų, vaismedžių ir kitų augalų įsigijimo išlaidos</t>
  </si>
  <si>
    <t>3.3.1.4.1.2. Ilgalaikės paskolos (grąžintos)</t>
  </si>
  <si>
    <t>1. UGDYMO KOKYBĖS IR MOKYMOSI APLINKOS UŽTIKRINIMAS</t>
  </si>
  <si>
    <t>2. SOCIALINĖS PARAMOS IR SVEIKATOS APSAUGOS PASLAUGŲ KOKYBĖS IR PRIEINAMUMO GERINIMAS</t>
  </si>
  <si>
    <t>3. KULTŪROS IR TURIZMO, SPORTO, JAUNIMO IR BENDRUOMENIŲ VEIKLOS AKTYVINIMAS</t>
  </si>
  <si>
    <t>4. VALDYMO IR PAGRINDINIŲ FUNKCIJŲ VYKDYMAS</t>
  </si>
  <si>
    <t>5. TVARIOS APLINKOS APSAUGOS, VERSLO IR ŽEMĖS ŪKIO PLĖTRA</t>
  </si>
  <si>
    <t>6. INFRASTRUKTŪROS IR INVESTICIJŲ PLĖTRA</t>
  </si>
  <si>
    <t>IŠ VISO</t>
  </si>
  <si>
    <t>Darbo užmokestis</t>
  </si>
  <si>
    <t xml:space="preserve">    1.1.1.1. Ugdymo proceso organizavimas ir vykdymas lopšeliuose-darželiuose </t>
  </si>
  <si>
    <t xml:space="preserve">    1.1.1.2. Ugdymo proceso organizavimas ir vykdymas pagrindinėse mokyklose ir progimnazijose </t>
  </si>
  <si>
    <t xml:space="preserve">    1.1.1.3. Ugdymo proceso organizavimas ir vykdymas gimnazijose </t>
  </si>
  <si>
    <t xml:space="preserve">    1.1.2.1. Skuodo Meno mokyklos veiklos organizavimo užtikrinimas</t>
  </si>
  <si>
    <t xml:space="preserve">    1.1.2.2. Neformaliojo vaikų švietimo programų įgyvendinimas </t>
  </si>
  <si>
    <t xml:space="preserve">    1.1.2.3. Neformaliojo suaugusiųjų švietimo programų įgyvendinimo užtikrinimas</t>
  </si>
  <si>
    <t xml:space="preserve">    1.1.2.4. Skuodo rajono savivaldybės kūno kultūros ir sporto centro veiklos organizavimo užtikrinimas</t>
  </si>
  <si>
    <t xml:space="preserve">    1.1.3.1. Skuodo amatų ir paslaugų mokyklos veiklos organizavimo užtikrinimas</t>
  </si>
  <si>
    <t xml:space="preserve">    1.1.4.1. Skuodo pedagoginės psichologinės tarnybos veiklos organizavimo užtikrinimas</t>
  </si>
  <si>
    <t xml:space="preserve">    1.2.1.1. Mokyklinių autobusų eksploatacijos užtikrinimas </t>
  </si>
  <si>
    <t xml:space="preserve">    1.2.3.1. Mokymo lėšų rezervas </t>
  </si>
  <si>
    <t xml:space="preserve">    1.2.3.2. Nepaskirstytų lėšų rezervas</t>
  </si>
  <si>
    <t xml:space="preserve">    1.2.7.1. ES struktūrinių fondų ir kitų finansavimo šaltinių projektų vykdymas</t>
  </si>
  <si>
    <t xml:space="preserve">    1.3.1.1. Švietimo renginių organizavimas ir rėmimas</t>
  </si>
  <si>
    <t xml:space="preserve">    1.3.2.1. Gabių vaikų ir mokinių ugdymas, skatinimas ir rėmimas</t>
  </si>
  <si>
    <t xml:space="preserve">    2.1.1.2. Skuodo socialinių paslaugų šeimai centro veiklos užtikrinimas </t>
  </si>
  <si>
    <t xml:space="preserve">    2.1.1.3. Barstyčių vaikų globos namų veiklos užtikrinimas </t>
  </si>
  <si>
    <t xml:space="preserve">    2.1.2.10. Įsigytų maisto produktų išlaidų apmokėjimas</t>
  </si>
  <si>
    <t xml:space="preserve">    2.1.2.4. Vienišiems, seniems ir neigaliems asmenims socialinių paslaugų jų namuose finansavimas (pagalbos pinigai)</t>
  </si>
  <si>
    <t xml:space="preserve">    2.1.2.6. Socialinių išmokų ir kompensacijų skyrimas ir mokėjimas</t>
  </si>
  <si>
    <t xml:space="preserve">    2.1.2.7. Būsto šildymo išlaidų, geriamojo vandens išlaidų ir karšto vandens išlaidų kompensavimas</t>
  </si>
  <si>
    <t xml:space="preserve">    2.1.2.8. Laidojimo pašalpos mokėjimas </t>
  </si>
  <si>
    <t xml:space="preserve">    2.1.2.9. Socialinė parama mokinio reikmėms įsigyti</t>
  </si>
  <si>
    <t xml:space="preserve">    2.1.3.1. Būsto ir aplinkos pritaikymas neįgaliems asmenims</t>
  </si>
  <si>
    <t xml:space="preserve">    2.1.3.10. Vaikų dienos centrų veiklos užtikrinimas</t>
  </si>
  <si>
    <t xml:space="preserve">    2.1.3.2. Socialinių globos paslaugų iš globos įstaigų pirkimas </t>
  </si>
  <si>
    <t xml:space="preserve">    2.1.3.3. Europos pagalbos labiausiai skurstantiems asmenims fondo programos administravimas </t>
  </si>
  <si>
    <t xml:space="preserve">    2.1.3.4. Asmenų su sunkia negalia socialinės globos organizavimas </t>
  </si>
  <si>
    <t xml:space="preserve">    2.1.3.5. Socialinės reabilitacijos paslaugų neįgaliesiems bendruomenėje projektų įgyvendinimas </t>
  </si>
  <si>
    <t xml:space="preserve">    2.1.3.8. Projekto „Paslaugų šeimai kompleksinis organizavimas ir teikimas“ įgyvendinimas</t>
  </si>
  <si>
    <t xml:space="preserve">    2.1.3.9. Tėvų globos netekusių vaikų laikinosios globos (rūpybos) šeimoje ir globėjų veiklos organizavimas</t>
  </si>
  <si>
    <t xml:space="preserve">    2.1.4.1. Darbo rinkos politikos rengimas ir įgyvendinimas </t>
  </si>
  <si>
    <t xml:space="preserve">    2.1.4.2. Socialinio būsto ir savivaldybės būstų fondų plėtros programos įgyvendinimas </t>
  </si>
  <si>
    <t xml:space="preserve">    2.2.1.3. Dotacija UAB „Skuodo vandenys“ Higienos ir sveikatingumo centro veiklos nuostoliams padengti</t>
  </si>
  <si>
    <t xml:space="preserve">    2.2.1.4. Mirusių asmenų pervežimas medicinininės patologinės anatomijos tyrimams atlikti</t>
  </si>
  <si>
    <t xml:space="preserve">    2.2.1.8. Medicinos paslaugų prieinamumo didinimas</t>
  </si>
  <si>
    <t xml:space="preserve">    2.2.1.9. Neveiksnių asmenų būklės peržiūrėjimo komisijos darbo organizavimas</t>
  </si>
  <si>
    <t xml:space="preserve">    2.2.2.1. Visuomenės sveikatos priežiūros funkcijų vykdymas </t>
  </si>
  <si>
    <t xml:space="preserve">    2.2.2.5. Projekto „Paslaugų teikimas Skuodo rajono gyventojams, besigydantiems DOTS kabinete“ įgyvendinimas</t>
  </si>
  <si>
    <t xml:space="preserve">    2.2.2.7. COVID-19 ligos prevencija ir pasekmių mažinimas</t>
  </si>
  <si>
    <t xml:space="preserve">    2.3.1.1. ES struktūrinių ir kitų finansavimo šaltinių projektų vykdymas</t>
  </si>
  <si>
    <t xml:space="preserve">    2.3.2.1. Nepaskirstytų lėšų rezervas</t>
  </si>
  <si>
    <t xml:space="preserve">    3.1.1.1. Skuodo rajono savivaldybės R. Granausko viešosios bibliotekos veiklos organizavimo užtikrinimas</t>
  </si>
  <si>
    <t xml:space="preserve">    3.1.1.11. S. Daukanto premijos įteikimas </t>
  </si>
  <si>
    <t xml:space="preserve">    3.1.1.12. Seniūnijų patalpose esančių bibliotekų išlaikymas </t>
  </si>
  <si>
    <t xml:space="preserve">    3.1.1.2. Skuodo rajono kultūros centro veiklos organizavimo užtikrinimas</t>
  </si>
  <si>
    <t xml:space="preserve">    3.1.1.4. Rajono įvaizdžio kūrimas ir palaikymas </t>
  </si>
  <si>
    <t xml:space="preserve">    3.1.1.6. Skuodo muziejaus veiklos organizavimo užtikrinimas</t>
  </si>
  <si>
    <t xml:space="preserve">    3.1.1.9. Skuodo miesto ir rajono šventinių renginių organizavimas </t>
  </si>
  <si>
    <t xml:space="preserve">    3.1.2.1. Kultūros paveldo objektų tvarkymas </t>
  </si>
  <si>
    <t xml:space="preserve">    3.1.2.8. Nepaskirstytų lėšų rezervas</t>
  </si>
  <si>
    <t xml:space="preserve">    3.2.1.1. Turizmo skatinimo priemonių įgyvendinimas </t>
  </si>
  <si>
    <t xml:space="preserve">    3.2.1.5. Respublikinio Vaclovo Into akmenų muziejaus rėmimas </t>
  </si>
  <si>
    <t xml:space="preserve">    3.3.1.1. Sporto veiklos seniūnijose organizavimas </t>
  </si>
  <si>
    <t xml:space="preserve">    3.3.1.10. Savivaldybės sporto plėtros projektų įgyvendinimas</t>
  </si>
  <si>
    <t xml:space="preserve">    3.3.1.8. Motobolo kaip unikalios sporto veiklos populiarinimas ir palaikymas</t>
  </si>
  <si>
    <t xml:space="preserve">    3.4.1.4. Skuodo atviro jaunimo centro veiklos ir mobiliojo darbo su jaunimu užtikrinimas </t>
  </si>
  <si>
    <t xml:space="preserve">    3.4.1.6. Jaunimo savanoriškos veiklos skatinimas</t>
  </si>
  <si>
    <t xml:space="preserve">    3.4.1.7. Jaunimo ir jaunų šeimų motyvavimo programa </t>
  </si>
  <si>
    <t xml:space="preserve">    3.4.1.8. Šeimos stiprinimo programos priemonių įgyvendinimas</t>
  </si>
  <si>
    <t xml:space="preserve">    3.5.1.2. Kultūros plėtros ir bendruomenių aktyvinimo veiklos dalinis finansavimas </t>
  </si>
  <si>
    <t xml:space="preserve">    3.5.1.4. Religinių bendruomenių iniciatyvų skatinimas </t>
  </si>
  <si>
    <t xml:space="preserve">    3.5.1.5 Sodininkų bendrijos specialiosios rėmimo programos įgyvendinimas</t>
  </si>
  <si>
    <t xml:space="preserve">    3.5.1.6. Dalyvaujamojo biudžeto idėjų įgyvendinimas</t>
  </si>
  <si>
    <t xml:space="preserve">    3.6.1.1. ES struktūrinių ir kitų finansavimo šaltinių projektų vykdymas</t>
  </si>
  <si>
    <t xml:space="preserve">    4.1.1.1. Savivaldybės administracijos veiklos užtikrinimas </t>
  </si>
  <si>
    <t xml:space="preserve">    4.1.1.10. Dalyvavimas projekte „Klaipėdos regiono pasiekiamumo didinimas“</t>
  </si>
  <si>
    <t xml:space="preserve">    4.1.1.15. Dalyvavimas Klaipėdos regiono ir regiono plėtros tarybos veikloje</t>
  </si>
  <si>
    <t xml:space="preserve">    4.1.1.2. Seniūnijų veiklos užtikrinimas </t>
  </si>
  <si>
    <t xml:space="preserve">    4.1.1.3. Savivaldybės tarybos veiklos užtikrinimas</t>
  </si>
  <si>
    <t xml:space="preserve">    4.1.1.4. Kontrolės ir audito tarnybos veiklos užtikrinimas</t>
  </si>
  <si>
    <t xml:space="preserve">    4.1.1.5. Mero fondas</t>
  </si>
  <si>
    <t xml:space="preserve">    4.1.1.9. Dalyvavimas asociacijų veikloje</t>
  </si>
  <si>
    <t xml:space="preserve">    4.1.2.1. Gyventojų registro tvarkymas ir duomenų valstybės registrui teikimas</t>
  </si>
  <si>
    <t xml:space="preserve">    4.1.2.10. Jaunimo teisių apsaugos funkcijų vykdymas</t>
  </si>
  <si>
    <t xml:space="preserve">    4.1.2.12. Pirminės teisinės pagalbos teikimas</t>
  </si>
  <si>
    <t xml:space="preserve">    4.1.2.13. Darbo rinkos politikos priemonių ir gyventojų užimtumo programų rengimo ir įgyvendinimo administravimas </t>
  </si>
  <si>
    <t xml:space="preserve">    4.1.2.14. Socialinės paramos mokiniams administravimas </t>
  </si>
  <si>
    <t xml:space="preserve">    4.1.2.15. Duomenų teikimas valstybės suteiktos pagalbos registrui</t>
  </si>
  <si>
    <t xml:space="preserve">    4.1.2.17. Socialinių paslaugų administravimas (asmenims su sunkia negalia)</t>
  </si>
  <si>
    <t xml:space="preserve">    4.1.2.2. Civilinės būklės aktų registravimas </t>
  </si>
  <si>
    <t xml:space="preserve">    4.1.2.22. Paslaugų, teikiamų vaikams su specialiaisiais poreikiais, koordinavimas</t>
  </si>
  <si>
    <t xml:space="preserve">    4.1.2.3. Civilinės saugos organizavimas </t>
  </si>
  <si>
    <t xml:space="preserve">    4.1.2.4. Socialinių išmokų ir kompensacijų skaičiavimo ir mokėjimo administravimo išlaidų finansavimas</t>
  </si>
  <si>
    <t xml:space="preserve">    4.1.2.5. Valstybinės kalbos vartojimo ir taisyklingumo kontrolės vykdymas</t>
  </si>
  <si>
    <t xml:space="preserve">    4.1.2.6. Žemės ūkio funkcijų vykdymas </t>
  </si>
  <si>
    <t xml:space="preserve">    4.1.2.7. Archyvinių dokumentų tvarkymas</t>
  </si>
  <si>
    <t xml:space="preserve">    4.1.2.8. Mobilizacijos administravimo funkcijų vykdymas</t>
  </si>
  <si>
    <t xml:space="preserve">    4.1.4.1. Administracijos direktoriaus rezervas</t>
  </si>
  <si>
    <t xml:space="preserve">    4.1.4.2. Nepaskirstytų lėšų rezervas</t>
  </si>
  <si>
    <t xml:space="preserve">    4.1.4.3. Skuodo rajono biudžetinių įstaigų buhalterinės apskaitos tvarkymo centro veiklos užtikrinimas</t>
  </si>
  <si>
    <t xml:space="preserve">    4.2.1.1. Paskolos, palūkanų, kitų skolinių ir neskolinių įsipareigojimų vykdymas</t>
  </si>
  <si>
    <t xml:space="preserve">    4.3.1.2. Žemės sklypų formavimas ir kadastriniai matavimai</t>
  </si>
  <si>
    <t xml:space="preserve">    4.3.1.3. Turto inventorizacija ir vertinimas</t>
  </si>
  <si>
    <t xml:space="preserve">    4.4.1.1. Savivaldybės strateginio plėtros plano rengimas ir koregavimas, įskaitant e. programos įsigijimą</t>
  </si>
  <si>
    <t xml:space="preserve">    4.4.1.2 Ilgalaikių ir vidutinės trukmės strateginio planavimo dokumentų rengimas</t>
  </si>
  <si>
    <t xml:space="preserve">    5.1.1.1. Verslumo iniciatyvų skatinimas </t>
  </si>
  <si>
    <t xml:space="preserve">    5.1.1.2. Ūkininkų iniciatyvų skatinimas </t>
  </si>
  <si>
    <t xml:space="preserve">    5.1.1.3. Viešųjų paslaugų verslui teikimas</t>
  </si>
  <si>
    <t xml:space="preserve">    5.1.2.1. Žemės ūkio technikos registravimas</t>
  </si>
  <si>
    <t xml:space="preserve">    5.1.3.2. Melioracijos sistemų remontas ir priežiūra</t>
  </si>
  <si>
    <t xml:space="preserve">    5.2.1.1. Savivaldybės aplinkos apsaugos rėmimo specialiosios programos įgyvendinimas </t>
  </si>
  <si>
    <t xml:space="preserve">    5.2.1.2. Komunalinių atliekų surinkimo iš atliekų turėtojų ir atliekų tvarkymo veiklos užtikrinimas </t>
  </si>
  <si>
    <t xml:space="preserve">    5.2.1.4. Aplinkos taršos mažinimo priemonių įgyvendinimas</t>
  </si>
  <si>
    <t xml:space="preserve">    5.2.1.6. Vandens telkinių valymas ir priežiūra</t>
  </si>
  <si>
    <t xml:space="preserve">    5.2.1.7. Želdynų apsaugos, apskaitos ir tvarkymo priemonių įgyvendinimas</t>
  </si>
  <si>
    <t xml:space="preserve">    5.3.1.1. Skuodo rajono savivaldybės priešgaisrinės tarnybos veiklos užtikrinimas</t>
  </si>
  <si>
    <t xml:space="preserve">    5.3.2.1. Policijos prevencinės veiklos rėmimas </t>
  </si>
  <si>
    <t xml:space="preserve">    5.3.2.2. Priešgaisrinės gelbėjimo tarnybos prevencinės veiklos rėmimas </t>
  </si>
  <si>
    <t xml:space="preserve">    5.4.1.1. ES struktūrinių fondų ir kitų finansavimo šaltinių projektų vykdymas </t>
  </si>
  <si>
    <t xml:space="preserve">    6.1.1.1. Gatvių apšvietimo užtikrinimas seniūnijose </t>
  </si>
  <si>
    <t xml:space="preserve">    6.1.1.2. Komunalinio ūkio plėtra seniūnijose </t>
  </si>
  <si>
    <t xml:space="preserve">    6.1.1.4. Biudžetinių įstaigų elektros ūkio techninės priežiūros vykdymas</t>
  </si>
  <si>
    <t xml:space="preserve">    6.1.1.5 Nepaskirstytų lėšų rezervas</t>
  </si>
  <si>
    <t xml:space="preserve">    6.1.1.6. Kapinių (veikiančių ir neveikiančių) tvarkymo ir priežiūros užtikrinimas  seniūnijose </t>
  </si>
  <si>
    <t xml:space="preserve">    6.1.2.1. Lengvatinio keleivių vežimo kompensavimas </t>
  </si>
  <si>
    <t xml:space="preserve">    6.1.2.2. Nuostolių, susidariusių dėl būtinų keleivių transporto paslaugų teikimo, kompensavimas </t>
  </si>
  <si>
    <t xml:space="preserve">    6.1.3.5. Dotacija UAB „Skuodo vandenys“ vandentiekio ir nuotekų tinklų infrastruktūros tvarkymas</t>
  </si>
  <si>
    <t xml:space="preserve">    6.1.3.6. Vandentiekio ir nuotekų tinklų infrastruktūros tvarkymas</t>
  </si>
  <si>
    <t xml:space="preserve">    6.2.1.23. Daugiabučių gyvenamųjų namų atnaujinimo (modernizavimo) skatinimas ir energinio efektyvumo didinimas (SIC)</t>
  </si>
  <si>
    <t xml:space="preserve">    6.2.1.24 Skuodo miesto gatvių apšvietimo sistemos modernizavimas</t>
  </si>
  <si>
    <t xml:space="preserve">    6.2.1.30. Rajonui svarbių ir perspektyvių teritorijų pritaikymas gyventojų poreikiams</t>
  </si>
  <si>
    <t xml:space="preserve">    6.2.1.33. Savivaldybės infrastruktūros plėtros įmokų panaudojimas</t>
  </si>
  <si>
    <t xml:space="preserve">    6.2.2.6. Kelių priežiūros ir plėtros programos įgyvendinimas</t>
  </si>
  <si>
    <t xml:space="preserve">    6.2.5.1. ES struktūrinių fondų ir kitų finansavimo šaltinių projektų vykdymas </t>
  </si>
  <si>
    <t xml:space="preserve">Iš viso </t>
  </si>
  <si>
    <t xml:space="preserve">Išorinių iždų finansavimas </t>
  </si>
  <si>
    <t xml:space="preserve">2023 m. </t>
  </si>
  <si>
    <t xml:space="preserve">2024 m. </t>
  </si>
  <si>
    <t xml:space="preserve">Skuodo rajono savivaldybės 2022–2024 metų strateginio veiklos plano įgyvendinimo planuojamos išlaidos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</si>
</sst>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143"/>
  <sheetViews>
    <sheetView tabSelected="1" view="pageLayout" topLeftCell="A112" zoomScaleNormal="100" workbookViewId="0">
      <selection activeCell="B173" sqref="B173"/>
    </sheetView>
  </sheetViews>
  <sheetFormatPr defaultRowHeight="15" x14ac:dyDescent="0.25"/>
  <cols>
    <col min="1" max="1" width="67.42578125" style="4" customWidth="1"/>
    <col min="2" max="2" width="11.140625" style="4" customWidth="1"/>
    <col min="3" max="3" width="12" style="4" customWidth="1"/>
    <col min="4" max="4" width="12.5703125" style="4" customWidth="1"/>
    <col min="5" max="28" width="14.28515625" style="4" hidden="1" customWidth="1"/>
    <col min="29" max="29" width="10.85546875" style="4" customWidth="1"/>
    <col min="30" max="43" width="14.28515625" style="4" hidden="1" customWidth="1"/>
    <col min="44" max="44" width="1.5703125" style="4" hidden="1" customWidth="1"/>
    <col min="45" max="45" width="11.28515625" style="4" customWidth="1"/>
    <col min="46" max="46" width="13" style="4" customWidth="1"/>
    <col min="47" max="47" width="9.140625" style="3"/>
    <col min="48" max="16384" width="9.140625" style="4"/>
  </cols>
  <sheetData>
    <row r="2" spans="1:46" x14ac:dyDescent="0.25">
      <c r="A2" s="13" t="s">
        <v>180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4" spans="1:46" ht="66.75" customHeight="1" x14ac:dyDescent="0.25">
      <c r="A4" s="11" t="s">
        <v>0</v>
      </c>
      <c r="B4" s="11" t="s">
        <v>1</v>
      </c>
      <c r="C4" s="11" t="s">
        <v>2</v>
      </c>
      <c r="D4" s="11" t="s">
        <v>50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1" t="s">
        <v>21</v>
      </c>
      <c r="X4" s="11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11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2" t="s">
        <v>32</v>
      </c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1" t="s">
        <v>178</v>
      </c>
      <c r="AT4" s="11" t="s">
        <v>179</v>
      </c>
    </row>
    <row r="5" spans="1:46" ht="18" customHeight="1" x14ac:dyDescent="0.25">
      <c r="A5" s="1" t="s">
        <v>43</v>
      </c>
      <c r="B5" s="2">
        <f t="shared" ref="B5:B68" si="0">C5+AC5</f>
        <v>8244600</v>
      </c>
      <c r="C5" s="2">
        <f t="shared" ref="C5:AR5" si="1">(C6+C7+C8+C9+C10+C11+C12+C13+C14+C15+C16+C17+C18+C19+C20)</f>
        <v>8219100</v>
      </c>
      <c r="D5" s="2">
        <f t="shared" si="1"/>
        <v>6930800</v>
      </c>
      <c r="E5" s="2">
        <f t="shared" si="1"/>
        <v>107600</v>
      </c>
      <c r="F5" s="2">
        <f t="shared" si="1"/>
        <v>98300</v>
      </c>
      <c r="G5" s="2">
        <f t="shared" si="1"/>
        <v>2900</v>
      </c>
      <c r="H5" s="2">
        <f t="shared" si="1"/>
        <v>16300</v>
      </c>
      <c r="I5" s="2">
        <f t="shared" si="1"/>
        <v>110000</v>
      </c>
      <c r="J5" s="2">
        <f t="shared" si="1"/>
        <v>4400</v>
      </c>
      <c r="K5" s="2">
        <f t="shared" si="1"/>
        <v>4100</v>
      </c>
      <c r="L5" s="2">
        <f t="shared" si="1"/>
        <v>0</v>
      </c>
      <c r="M5" s="2">
        <f t="shared" si="1"/>
        <v>0</v>
      </c>
      <c r="N5" s="2">
        <f t="shared" si="1"/>
        <v>27100</v>
      </c>
      <c r="O5" s="2">
        <f t="shared" si="1"/>
        <v>17300</v>
      </c>
      <c r="P5" s="2">
        <f t="shared" si="1"/>
        <v>0</v>
      </c>
      <c r="Q5" s="2">
        <f t="shared" si="1"/>
        <v>248100</v>
      </c>
      <c r="R5" s="2">
        <f t="shared" si="1"/>
        <v>79200</v>
      </c>
      <c r="S5" s="2">
        <f t="shared" si="1"/>
        <v>3000</v>
      </c>
      <c r="T5" s="2">
        <f t="shared" si="1"/>
        <v>249400</v>
      </c>
      <c r="U5" s="2">
        <f t="shared" si="1"/>
        <v>0</v>
      </c>
      <c r="V5" s="2">
        <f t="shared" si="1"/>
        <v>0</v>
      </c>
      <c r="W5" s="2">
        <f t="shared" si="1"/>
        <v>0</v>
      </c>
      <c r="X5" s="2">
        <f t="shared" si="1"/>
        <v>0</v>
      </c>
      <c r="Y5" s="2">
        <f t="shared" si="1"/>
        <v>0</v>
      </c>
      <c r="Z5" s="2">
        <f t="shared" si="1"/>
        <v>53000</v>
      </c>
      <c r="AA5" s="2">
        <f t="shared" si="1"/>
        <v>267600</v>
      </c>
      <c r="AB5" s="2">
        <f t="shared" si="1"/>
        <v>0</v>
      </c>
      <c r="AC5" s="2">
        <f t="shared" si="1"/>
        <v>25500</v>
      </c>
      <c r="AD5" s="3">
        <f t="shared" si="1"/>
        <v>0</v>
      </c>
      <c r="AE5" s="3">
        <f t="shared" si="1"/>
        <v>0</v>
      </c>
      <c r="AF5" s="3">
        <f t="shared" si="1"/>
        <v>8200</v>
      </c>
      <c r="AG5" s="3">
        <f t="shared" si="1"/>
        <v>0</v>
      </c>
      <c r="AH5" s="3">
        <f t="shared" si="1"/>
        <v>5600</v>
      </c>
      <c r="AI5" s="3">
        <f t="shared" si="1"/>
        <v>11100</v>
      </c>
      <c r="AJ5" s="3">
        <f t="shared" si="1"/>
        <v>0</v>
      </c>
      <c r="AK5" s="3">
        <f t="shared" si="1"/>
        <v>0</v>
      </c>
      <c r="AL5" s="3">
        <f t="shared" si="1"/>
        <v>0</v>
      </c>
      <c r="AM5" s="3">
        <f t="shared" si="1"/>
        <v>0</v>
      </c>
      <c r="AN5" s="3">
        <f t="shared" si="1"/>
        <v>600</v>
      </c>
      <c r="AO5" s="3">
        <f t="shared" si="1"/>
        <v>0</v>
      </c>
      <c r="AP5" s="3">
        <f t="shared" si="1"/>
        <v>0</v>
      </c>
      <c r="AQ5" s="3">
        <f t="shared" si="1"/>
        <v>0</v>
      </c>
      <c r="AR5" s="3">
        <f t="shared" si="1"/>
        <v>0</v>
      </c>
      <c r="AS5" s="2">
        <v>8378300</v>
      </c>
      <c r="AT5" s="2">
        <v>8378800</v>
      </c>
    </row>
    <row r="6" spans="1:46" ht="16.5" customHeight="1" x14ac:dyDescent="0.25">
      <c r="A6" s="1" t="s">
        <v>51</v>
      </c>
      <c r="B6" s="2">
        <f t="shared" si="0"/>
        <v>2231100</v>
      </c>
      <c r="C6" s="2">
        <v>2210100</v>
      </c>
      <c r="D6" s="2">
        <v>1917400</v>
      </c>
      <c r="E6" s="2">
        <v>29300</v>
      </c>
      <c r="F6" s="2">
        <v>92200</v>
      </c>
      <c r="G6" s="2">
        <v>900</v>
      </c>
      <c r="H6" s="2">
        <v>2800</v>
      </c>
      <c r="I6" s="2">
        <v>9500</v>
      </c>
      <c r="J6" s="2">
        <v>3500</v>
      </c>
      <c r="K6" s="2">
        <v>900</v>
      </c>
      <c r="L6" s="2">
        <v>0</v>
      </c>
      <c r="M6" s="2">
        <v>0</v>
      </c>
      <c r="N6" s="2">
        <v>6700</v>
      </c>
      <c r="O6" s="2">
        <v>4400</v>
      </c>
      <c r="P6" s="2">
        <v>0</v>
      </c>
      <c r="Q6" s="2">
        <v>50900</v>
      </c>
      <c r="R6" s="2">
        <v>13600</v>
      </c>
      <c r="S6" s="2">
        <v>1700</v>
      </c>
      <c r="T6" s="2">
        <v>54700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21600</v>
      </c>
      <c r="AA6" s="2">
        <v>0</v>
      </c>
      <c r="AB6" s="2">
        <v>0</v>
      </c>
      <c r="AC6" s="2">
        <v>21000</v>
      </c>
      <c r="AD6" s="3">
        <v>0</v>
      </c>
      <c r="AE6" s="3">
        <v>0</v>
      </c>
      <c r="AF6" s="3">
        <v>8200</v>
      </c>
      <c r="AG6" s="3">
        <v>0</v>
      </c>
      <c r="AH6" s="3">
        <v>2600</v>
      </c>
      <c r="AI6" s="3">
        <v>10100</v>
      </c>
      <c r="AJ6" s="3">
        <v>0</v>
      </c>
      <c r="AK6" s="3">
        <v>0</v>
      </c>
      <c r="AL6" s="3">
        <v>0</v>
      </c>
      <c r="AM6" s="3">
        <v>0</v>
      </c>
      <c r="AN6" s="3">
        <v>100</v>
      </c>
      <c r="AO6" s="3">
        <v>0</v>
      </c>
      <c r="AP6" s="3">
        <v>0</v>
      </c>
      <c r="AQ6" s="3">
        <v>0</v>
      </c>
      <c r="AR6" s="3">
        <v>0</v>
      </c>
      <c r="AS6" s="2">
        <v>6989400</v>
      </c>
      <c r="AT6" s="2">
        <v>6989400</v>
      </c>
    </row>
    <row r="7" spans="1:46" ht="30" x14ac:dyDescent="0.25">
      <c r="A7" s="1" t="s">
        <v>52</v>
      </c>
      <c r="B7" s="2">
        <f t="shared" si="0"/>
        <v>2115500</v>
      </c>
      <c r="C7" s="2">
        <v>2115500</v>
      </c>
      <c r="D7" s="2">
        <v>1893700</v>
      </c>
      <c r="E7" s="2">
        <v>30800</v>
      </c>
      <c r="F7" s="2">
        <v>2900</v>
      </c>
      <c r="G7" s="2">
        <v>800</v>
      </c>
      <c r="H7" s="2">
        <v>3600</v>
      </c>
      <c r="I7" s="2">
        <v>25200</v>
      </c>
      <c r="J7" s="2">
        <v>400</v>
      </c>
      <c r="K7" s="2">
        <v>600</v>
      </c>
      <c r="L7" s="2">
        <v>0</v>
      </c>
      <c r="M7" s="2">
        <v>0</v>
      </c>
      <c r="N7" s="2">
        <v>7400</v>
      </c>
      <c r="O7" s="2">
        <v>5300</v>
      </c>
      <c r="P7" s="2">
        <v>0</v>
      </c>
      <c r="Q7" s="2">
        <v>76500</v>
      </c>
      <c r="R7" s="2">
        <v>27500</v>
      </c>
      <c r="S7" s="2">
        <v>100</v>
      </c>
      <c r="T7" s="2">
        <v>31500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9200</v>
      </c>
      <c r="AA7" s="2">
        <v>0</v>
      </c>
      <c r="AB7" s="2">
        <v>0</v>
      </c>
      <c r="AC7" s="2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2">
        <v>2117900</v>
      </c>
      <c r="AT7" s="2">
        <v>2117900</v>
      </c>
    </row>
    <row r="8" spans="1:46" x14ac:dyDescent="0.25">
      <c r="A8" s="1" t="s">
        <v>53</v>
      </c>
      <c r="B8" s="2">
        <f t="shared" si="0"/>
        <v>2633500</v>
      </c>
      <c r="C8" s="2">
        <v>2630500</v>
      </c>
      <c r="D8" s="2">
        <v>2332700</v>
      </c>
      <c r="E8" s="2">
        <v>35800</v>
      </c>
      <c r="F8" s="2">
        <v>0</v>
      </c>
      <c r="G8" s="2">
        <v>1000</v>
      </c>
      <c r="H8" s="2">
        <v>6800</v>
      </c>
      <c r="I8" s="2">
        <v>44100</v>
      </c>
      <c r="J8" s="2">
        <v>500</v>
      </c>
      <c r="K8" s="2">
        <v>1300</v>
      </c>
      <c r="L8" s="2">
        <v>0</v>
      </c>
      <c r="M8" s="2">
        <v>0</v>
      </c>
      <c r="N8" s="2">
        <v>8300</v>
      </c>
      <c r="O8" s="2">
        <v>6700</v>
      </c>
      <c r="P8" s="2">
        <v>0</v>
      </c>
      <c r="Q8" s="2">
        <v>94000</v>
      </c>
      <c r="R8" s="2">
        <v>34500</v>
      </c>
      <c r="S8" s="2">
        <v>0</v>
      </c>
      <c r="T8" s="2">
        <v>44700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20100</v>
      </c>
      <c r="AA8" s="2">
        <v>0</v>
      </c>
      <c r="AB8" s="2">
        <v>0</v>
      </c>
      <c r="AC8" s="2">
        <v>3000</v>
      </c>
      <c r="AD8" s="3">
        <v>0</v>
      </c>
      <c r="AE8" s="3">
        <v>0</v>
      </c>
      <c r="AF8" s="3">
        <v>0</v>
      </c>
      <c r="AG8" s="3">
        <v>0</v>
      </c>
      <c r="AH8" s="3">
        <v>3000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2">
        <v>2637900</v>
      </c>
      <c r="AT8" s="2">
        <v>2637900</v>
      </c>
    </row>
    <row r="9" spans="1:46" x14ac:dyDescent="0.25">
      <c r="A9" s="1" t="s">
        <v>54</v>
      </c>
      <c r="B9" s="2">
        <f t="shared" si="0"/>
        <v>545200</v>
      </c>
      <c r="C9" s="2">
        <v>543700</v>
      </c>
      <c r="D9" s="2">
        <v>499000</v>
      </c>
      <c r="E9" s="2">
        <v>7300</v>
      </c>
      <c r="F9" s="2">
        <v>0</v>
      </c>
      <c r="G9" s="2">
        <v>100</v>
      </c>
      <c r="H9" s="2">
        <v>1100</v>
      </c>
      <c r="I9" s="2">
        <v>5700</v>
      </c>
      <c r="J9" s="2">
        <v>0</v>
      </c>
      <c r="K9" s="2">
        <v>200</v>
      </c>
      <c r="L9" s="2">
        <v>0</v>
      </c>
      <c r="M9" s="2">
        <v>0</v>
      </c>
      <c r="N9" s="2">
        <v>3000</v>
      </c>
      <c r="O9" s="2">
        <v>600</v>
      </c>
      <c r="P9" s="2">
        <v>0</v>
      </c>
      <c r="Q9" s="2">
        <v>13200</v>
      </c>
      <c r="R9" s="2">
        <v>2400</v>
      </c>
      <c r="S9" s="2">
        <v>0</v>
      </c>
      <c r="T9" s="2">
        <v>10100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1000</v>
      </c>
      <c r="AA9" s="2">
        <v>0</v>
      </c>
      <c r="AB9" s="2">
        <v>0</v>
      </c>
      <c r="AC9" s="2">
        <v>1500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1000</v>
      </c>
      <c r="AJ9" s="3">
        <v>0</v>
      </c>
      <c r="AK9" s="3">
        <v>0</v>
      </c>
      <c r="AL9" s="3">
        <v>0</v>
      </c>
      <c r="AM9" s="3">
        <v>0</v>
      </c>
      <c r="AN9" s="3">
        <v>500</v>
      </c>
      <c r="AO9" s="3">
        <v>0</v>
      </c>
      <c r="AP9" s="3">
        <v>0</v>
      </c>
      <c r="AQ9" s="3">
        <v>0</v>
      </c>
      <c r="AR9" s="3">
        <v>0</v>
      </c>
      <c r="AS9" s="2">
        <v>546000</v>
      </c>
      <c r="AT9" s="2">
        <v>546000</v>
      </c>
    </row>
    <row r="10" spans="1:46" x14ac:dyDescent="0.25">
      <c r="A10" s="1" t="s">
        <v>55</v>
      </c>
      <c r="B10" s="2">
        <f t="shared" si="0"/>
        <v>96400</v>
      </c>
      <c r="C10" s="2">
        <v>96400</v>
      </c>
      <c r="D10" s="2">
        <v>2400</v>
      </c>
      <c r="E10" s="2">
        <v>100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15000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78900</v>
      </c>
      <c r="AB10" s="2">
        <v>0</v>
      </c>
      <c r="AC10" s="2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2">
        <v>17500</v>
      </c>
      <c r="AT10" s="11">
        <v>17500</v>
      </c>
    </row>
    <row r="11" spans="1:46" x14ac:dyDescent="0.25">
      <c r="A11" s="1" t="s">
        <v>56</v>
      </c>
      <c r="B11" s="2">
        <f t="shared" si="0"/>
        <v>11200</v>
      </c>
      <c r="C11" s="2">
        <v>11200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11200</v>
      </c>
      <c r="AB11" s="2">
        <v>0</v>
      </c>
      <c r="AC11" s="2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2">
        <v>15700</v>
      </c>
      <c r="AT11" s="2">
        <v>15700</v>
      </c>
    </row>
    <row r="12" spans="1:46" ht="30" x14ac:dyDescent="0.25">
      <c r="A12" s="1" t="s">
        <v>57</v>
      </c>
      <c r="B12" s="2">
        <f t="shared" si="0"/>
        <v>241700</v>
      </c>
      <c r="C12" s="2">
        <v>241700</v>
      </c>
      <c r="D12" s="2">
        <v>203000</v>
      </c>
      <c r="E12" s="2">
        <v>3000</v>
      </c>
      <c r="F12" s="2">
        <v>3200</v>
      </c>
      <c r="G12" s="2">
        <v>100</v>
      </c>
      <c r="H12" s="2">
        <v>1300</v>
      </c>
      <c r="I12" s="2">
        <v>8000</v>
      </c>
      <c r="J12" s="2">
        <v>0</v>
      </c>
      <c r="K12" s="2">
        <v>1000</v>
      </c>
      <c r="L12" s="2">
        <v>0</v>
      </c>
      <c r="M12" s="2">
        <v>0</v>
      </c>
      <c r="N12" s="2">
        <v>1500</v>
      </c>
      <c r="O12" s="2">
        <v>200</v>
      </c>
      <c r="P12" s="2">
        <v>0</v>
      </c>
      <c r="Q12" s="2">
        <v>12000</v>
      </c>
      <c r="R12" s="2">
        <v>600</v>
      </c>
      <c r="S12" s="2">
        <v>1000</v>
      </c>
      <c r="T12" s="2">
        <v>6300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500</v>
      </c>
      <c r="AA12" s="2">
        <v>0</v>
      </c>
      <c r="AB12" s="2">
        <v>0</v>
      </c>
      <c r="AC12" s="2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2">
        <v>241700</v>
      </c>
      <c r="AT12" s="2">
        <v>241700</v>
      </c>
    </row>
    <row r="13" spans="1:46" x14ac:dyDescent="0.25">
      <c r="A13" s="1" t="s">
        <v>58</v>
      </c>
      <c r="B13" s="2">
        <f t="shared" si="0"/>
        <v>160000</v>
      </c>
      <c r="C13" s="2">
        <v>160000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160000</v>
      </c>
      <c r="AB13" s="2">
        <v>0</v>
      </c>
      <c r="AC13" s="2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2">
        <v>170000</v>
      </c>
      <c r="AT13" s="2">
        <v>170000</v>
      </c>
    </row>
    <row r="14" spans="1:46" ht="30" x14ac:dyDescent="0.25">
      <c r="A14" s="1" t="s">
        <v>59</v>
      </c>
      <c r="B14" s="2">
        <f t="shared" si="0"/>
        <v>91800</v>
      </c>
      <c r="C14" s="2">
        <v>91800</v>
      </c>
      <c r="D14" s="2">
        <v>82600</v>
      </c>
      <c r="E14" s="2">
        <v>1300</v>
      </c>
      <c r="F14" s="2">
        <v>0</v>
      </c>
      <c r="G14" s="2">
        <v>0</v>
      </c>
      <c r="H14" s="2">
        <v>700</v>
      </c>
      <c r="I14" s="2">
        <v>2500</v>
      </c>
      <c r="J14" s="2">
        <v>0</v>
      </c>
      <c r="K14" s="2">
        <v>100</v>
      </c>
      <c r="L14" s="2">
        <v>0</v>
      </c>
      <c r="M14" s="2">
        <v>0</v>
      </c>
      <c r="N14" s="2">
        <v>200</v>
      </c>
      <c r="O14" s="2">
        <v>100</v>
      </c>
      <c r="P14" s="2">
        <v>0</v>
      </c>
      <c r="Q14" s="2">
        <v>1500</v>
      </c>
      <c r="R14" s="2">
        <v>600</v>
      </c>
      <c r="S14" s="2">
        <v>0</v>
      </c>
      <c r="T14" s="2">
        <v>1600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600</v>
      </c>
      <c r="AA14" s="2">
        <v>0</v>
      </c>
      <c r="AB14" s="2">
        <v>0</v>
      </c>
      <c r="AC14" s="2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2">
        <v>91800</v>
      </c>
      <c r="AT14" s="2">
        <v>91800</v>
      </c>
    </row>
    <row r="15" spans="1:46" x14ac:dyDescent="0.25">
      <c r="A15" s="1" t="s">
        <v>60</v>
      </c>
      <c r="B15" s="2">
        <f t="shared" si="0"/>
        <v>15000</v>
      </c>
      <c r="C15" s="2">
        <v>15000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15000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2">
        <v>15000</v>
      </c>
      <c r="AT15" s="2">
        <v>15000</v>
      </c>
    </row>
    <row r="16" spans="1:46" x14ac:dyDescent="0.25">
      <c r="A16" s="1" t="s">
        <v>61</v>
      </c>
      <c r="B16" s="2">
        <f t="shared" si="0"/>
        <v>82200</v>
      </c>
      <c r="C16" s="2">
        <v>82200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82200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2">
        <v>82200</v>
      </c>
      <c r="AT16" s="2">
        <v>82200</v>
      </c>
    </row>
    <row r="17" spans="1:46" x14ac:dyDescent="0.25">
      <c r="A17" s="1" t="s">
        <v>62</v>
      </c>
      <c r="B17" s="2">
        <f t="shared" si="0"/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2">
        <v>200000</v>
      </c>
      <c r="AT17" s="2">
        <v>200000</v>
      </c>
    </row>
    <row r="18" spans="1:46" x14ac:dyDescent="0.25">
      <c r="A18" s="1" t="s">
        <v>63</v>
      </c>
      <c r="B18" s="2">
        <f t="shared" si="0"/>
        <v>12000</v>
      </c>
      <c r="C18" s="2">
        <v>12000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12000</v>
      </c>
      <c r="AB18" s="2">
        <v>0</v>
      </c>
      <c r="AC18" s="2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2"/>
      <c r="AT18" s="2"/>
    </row>
    <row r="19" spans="1:46" x14ac:dyDescent="0.25">
      <c r="A19" s="1" t="s">
        <v>64</v>
      </c>
      <c r="B19" s="2">
        <f t="shared" si="0"/>
        <v>5000</v>
      </c>
      <c r="C19" s="2">
        <v>5000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200</v>
      </c>
      <c r="T19" s="2">
        <v>3300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1500</v>
      </c>
      <c r="AB19" s="2">
        <v>0</v>
      </c>
      <c r="AC19" s="2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2">
        <v>5000</v>
      </c>
      <c r="AT19" s="2">
        <v>5500</v>
      </c>
    </row>
    <row r="20" spans="1:46" x14ac:dyDescent="0.25">
      <c r="A20" s="1" t="s">
        <v>65</v>
      </c>
      <c r="B20" s="2">
        <f t="shared" si="0"/>
        <v>4000</v>
      </c>
      <c r="C20" s="2">
        <v>4000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4000</v>
      </c>
      <c r="AB20" s="2">
        <v>0</v>
      </c>
      <c r="AC20" s="2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2">
        <v>4000</v>
      </c>
      <c r="AT20" s="2">
        <v>4000</v>
      </c>
    </row>
    <row r="21" spans="1:46" ht="30" x14ac:dyDescent="0.25">
      <c r="A21" s="1" t="s">
        <v>44</v>
      </c>
      <c r="B21" s="2">
        <f t="shared" si="0"/>
        <v>4403500</v>
      </c>
      <c r="C21" s="2">
        <f t="shared" ref="C21:AR21" si="2">(C22+C23+C24+C25+C26+C27+C28+C29+C30+C31+C32+C33+C34+C35+C36+C37+C38+C39+C40+C41+C42+C43+C44+C45+C46+C47+C48)</f>
        <v>4399100</v>
      </c>
      <c r="D21" s="2">
        <f t="shared" si="2"/>
        <v>1301950</v>
      </c>
      <c r="E21" s="2">
        <f t="shared" si="2"/>
        <v>20750</v>
      </c>
      <c r="F21" s="2">
        <f t="shared" si="2"/>
        <v>14000</v>
      </c>
      <c r="G21" s="2">
        <f t="shared" si="2"/>
        <v>600</v>
      </c>
      <c r="H21" s="2">
        <f t="shared" si="2"/>
        <v>2300</v>
      </c>
      <c r="I21" s="2">
        <f t="shared" si="2"/>
        <v>46800</v>
      </c>
      <c r="J21" s="2">
        <f t="shared" si="2"/>
        <v>200</v>
      </c>
      <c r="K21" s="2">
        <f t="shared" si="2"/>
        <v>300</v>
      </c>
      <c r="L21" s="2">
        <f t="shared" si="2"/>
        <v>0</v>
      </c>
      <c r="M21" s="2">
        <f t="shared" si="2"/>
        <v>1200</v>
      </c>
      <c r="N21" s="2">
        <f t="shared" si="2"/>
        <v>22000</v>
      </c>
      <c r="O21" s="2">
        <f t="shared" si="2"/>
        <v>7600</v>
      </c>
      <c r="P21" s="2">
        <f t="shared" si="2"/>
        <v>0</v>
      </c>
      <c r="Q21" s="2">
        <f t="shared" si="2"/>
        <v>28000</v>
      </c>
      <c r="R21" s="2">
        <f t="shared" si="2"/>
        <v>1200</v>
      </c>
      <c r="S21" s="2">
        <f t="shared" si="2"/>
        <v>0</v>
      </c>
      <c r="T21" s="2">
        <f t="shared" si="2"/>
        <v>62300</v>
      </c>
      <c r="U21" s="2">
        <f t="shared" si="2"/>
        <v>0</v>
      </c>
      <c r="V21" s="2">
        <f t="shared" si="2"/>
        <v>0</v>
      </c>
      <c r="W21" s="2">
        <f t="shared" si="2"/>
        <v>0</v>
      </c>
      <c r="X21" s="2">
        <f t="shared" si="2"/>
        <v>1034400</v>
      </c>
      <c r="Y21" s="2">
        <f t="shared" si="2"/>
        <v>1572900</v>
      </c>
      <c r="Z21" s="2">
        <f t="shared" si="2"/>
        <v>9900</v>
      </c>
      <c r="AA21" s="2">
        <f t="shared" si="2"/>
        <v>272700</v>
      </c>
      <c r="AB21" s="2">
        <f t="shared" si="2"/>
        <v>0</v>
      </c>
      <c r="AC21" s="2">
        <f t="shared" si="2"/>
        <v>4400</v>
      </c>
      <c r="AD21" s="3">
        <f t="shared" si="2"/>
        <v>0</v>
      </c>
      <c r="AE21" s="3">
        <f t="shared" si="2"/>
        <v>4400</v>
      </c>
      <c r="AF21" s="3">
        <f t="shared" si="2"/>
        <v>0</v>
      </c>
      <c r="AG21" s="3">
        <f t="shared" si="2"/>
        <v>0</v>
      </c>
      <c r="AH21" s="3">
        <f t="shared" si="2"/>
        <v>0</v>
      </c>
      <c r="AI21" s="3">
        <f t="shared" si="2"/>
        <v>0</v>
      </c>
      <c r="AJ21" s="3">
        <f t="shared" si="2"/>
        <v>0</v>
      </c>
      <c r="AK21" s="3">
        <f t="shared" si="2"/>
        <v>0</v>
      </c>
      <c r="AL21" s="3">
        <f t="shared" si="2"/>
        <v>0</v>
      </c>
      <c r="AM21" s="3">
        <f t="shared" si="2"/>
        <v>0</v>
      </c>
      <c r="AN21" s="3">
        <f t="shared" si="2"/>
        <v>0</v>
      </c>
      <c r="AO21" s="3">
        <f t="shared" si="2"/>
        <v>0</v>
      </c>
      <c r="AP21" s="3">
        <f t="shared" si="2"/>
        <v>0</v>
      </c>
      <c r="AQ21" s="3">
        <f t="shared" si="2"/>
        <v>0</v>
      </c>
      <c r="AR21" s="3">
        <f t="shared" si="2"/>
        <v>0</v>
      </c>
      <c r="AS21" s="2">
        <v>9164900</v>
      </c>
      <c r="AT21" s="2">
        <v>9163600</v>
      </c>
    </row>
    <row r="22" spans="1:46" x14ac:dyDescent="0.25">
      <c r="A22" s="1" t="s">
        <v>66</v>
      </c>
      <c r="B22" s="2">
        <f t="shared" si="0"/>
        <v>1056100</v>
      </c>
      <c r="C22" s="2">
        <v>1056100</v>
      </c>
      <c r="D22" s="2">
        <v>953500</v>
      </c>
      <c r="E22" s="2">
        <v>14400</v>
      </c>
      <c r="F22" s="2">
        <v>6600</v>
      </c>
      <c r="G22" s="2">
        <v>400</v>
      </c>
      <c r="H22" s="2">
        <v>900</v>
      </c>
      <c r="I22" s="2">
        <v>35200</v>
      </c>
      <c r="J22" s="2">
        <v>0</v>
      </c>
      <c r="K22" s="2">
        <v>100</v>
      </c>
      <c r="L22" s="2">
        <v>0</v>
      </c>
      <c r="M22" s="2">
        <v>0</v>
      </c>
      <c r="N22" s="2">
        <v>4400</v>
      </c>
      <c r="O22" s="2">
        <v>7100</v>
      </c>
      <c r="P22" s="2">
        <v>0</v>
      </c>
      <c r="Q22" s="2">
        <v>12000</v>
      </c>
      <c r="R22" s="2">
        <v>700</v>
      </c>
      <c r="S22" s="2">
        <v>0</v>
      </c>
      <c r="T22" s="2">
        <v>16600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4200</v>
      </c>
      <c r="AA22" s="2">
        <v>0</v>
      </c>
      <c r="AB22" s="2">
        <v>0</v>
      </c>
      <c r="AC22" s="2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2">
        <v>1072400</v>
      </c>
      <c r="AT22" s="2">
        <v>1072400</v>
      </c>
    </row>
    <row r="23" spans="1:46" x14ac:dyDescent="0.25">
      <c r="A23" s="1" t="s">
        <v>67</v>
      </c>
      <c r="B23" s="2">
        <f t="shared" si="0"/>
        <v>263800</v>
      </c>
      <c r="C23" s="2">
        <v>263800</v>
      </c>
      <c r="D23" s="2">
        <v>226000</v>
      </c>
      <c r="E23" s="2">
        <v>3400</v>
      </c>
      <c r="F23" s="2">
        <v>0</v>
      </c>
      <c r="G23" s="2">
        <v>200</v>
      </c>
      <c r="H23" s="2">
        <v>1400</v>
      </c>
      <c r="I23" s="2">
        <v>4100</v>
      </c>
      <c r="J23" s="2">
        <v>200</v>
      </c>
      <c r="K23" s="2">
        <v>200</v>
      </c>
      <c r="L23" s="2">
        <v>0</v>
      </c>
      <c r="M23" s="2">
        <v>0</v>
      </c>
      <c r="N23" s="2">
        <v>1400</v>
      </c>
      <c r="O23" s="2">
        <v>500</v>
      </c>
      <c r="P23" s="2">
        <v>0</v>
      </c>
      <c r="Q23" s="2">
        <v>14900</v>
      </c>
      <c r="R23" s="2">
        <v>500</v>
      </c>
      <c r="S23" s="2">
        <v>0</v>
      </c>
      <c r="T23" s="2">
        <v>5600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5400</v>
      </c>
      <c r="AA23" s="2">
        <v>0</v>
      </c>
      <c r="AB23" s="2">
        <v>0</v>
      </c>
      <c r="AC23" s="2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2">
        <v>403800</v>
      </c>
      <c r="AT23" s="2">
        <v>403800</v>
      </c>
    </row>
    <row r="24" spans="1:46" x14ac:dyDescent="0.25">
      <c r="A24" s="1" t="s">
        <v>68</v>
      </c>
      <c r="B24" s="2">
        <f t="shared" si="0"/>
        <v>227100</v>
      </c>
      <c r="C24" s="2">
        <v>227100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227100</v>
      </c>
      <c r="Z24" s="2">
        <v>0</v>
      </c>
      <c r="AA24" s="2">
        <v>0</v>
      </c>
      <c r="AB24" s="2">
        <v>0</v>
      </c>
      <c r="AC24" s="2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2">
        <v>227100</v>
      </c>
      <c r="AT24" s="2">
        <v>227100</v>
      </c>
    </row>
    <row r="25" spans="1:46" ht="30" x14ac:dyDescent="0.25">
      <c r="A25" s="1" t="s">
        <v>69</v>
      </c>
      <c r="B25" s="2">
        <f t="shared" si="0"/>
        <v>500</v>
      </c>
      <c r="C25" s="2">
        <v>500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500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2"/>
      <c r="AT25" s="2"/>
    </row>
    <row r="26" spans="1:46" x14ac:dyDescent="0.25">
      <c r="A26" s="1" t="s">
        <v>70</v>
      </c>
      <c r="B26" s="2">
        <f t="shared" si="0"/>
        <v>720000</v>
      </c>
      <c r="C26" s="2">
        <v>720000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680000</v>
      </c>
      <c r="Y26" s="2">
        <v>40000</v>
      </c>
      <c r="Z26" s="2">
        <v>0</v>
      </c>
      <c r="AA26" s="2">
        <v>0</v>
      </c>
      <c r="AB26" s="2">
        <v>0</v>
      </c>
      <c r="AC26" s="2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2">
        <v>700000</v>
      </c>
      <c r="AT26" s="2">
        <v>700000</v>
      </c>
    </row>
    <row r="27" spans="1:46" ht="30" x14ac:dyDescent="0.25">
      <c r="A27" s="1" t="s">
        <v>71</v>
      </c>
      <c r="B27" s="2">
        <f t="shared" si="0"/>
        <v>285000</v>
      </c>
      <c r="C27" s="2">
        <v>285000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135000</v>
      </c>
      <c r="Y27" s="2">
        <v>150000</v>
      </c>
      <c r="Z27" s="2">
        <v>0</v>
      </c>
      <c r="AA27" s="2">
        <v>0</v>
      </c>
      <c r="AB27" s="2">
        <v>0</v>
      </c>
      <c r="AC27" s="2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2">
        <v>285000</v>
      </c>
      <c r="AT27" s="2">
        <v>285000</v>
      </c>
    </row>
    <row r="28" spans="1:46" x14ac:dyDescent="0.25">
      <c r="A28" s="1" t="s">
        <v>72</v>
      </c>
      <c r="B28" s="2">
        <f t="shared" si="0"/>
        <v>119700</v>
      </c>
      <c r="C28" s="2">
        <v>119700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119700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2">
        <v>119700</v>
      </c>
      <c r="AT28" s="2">
        <v>119700</v>
      </c>
    </row>
    <row r="29" spans="1:46" x14ac:dyDescent="0.25">
      <c r="A29" s="1" t="s">
        <v>73</v>
      </c>
      <c r="B29" s="2">
        <f t="shared" si="0"/>
        <v>41600</v>
      </c>
      <c r="C29" s="2">
        <v>41600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41600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2">
        <v>42000</v>
      </c>
      <c r="AT29" s="2">
        <v>42000</v>
      </c>
    </row>
    <row r="30" spans="1:46" x14ac:dyDescent="0.25">
      <c r="A30" s="1" t="s">
        <v>74</v>
      </c>
      <c r="B30" s="2">
        <f t="shared" si="0"/>
        <v>10000</v>
      </c>
      <c r="C30" s="2">
        <v>10000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300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1000</v>
      </c>
      <c r="U30" s="2">
        <v>0</v>
      </c>
      <c r="V30" s="2">
        <v>0</v>
      </c>
      <c r="W30" s="2">
        <v>0</v>
      </c>
      <c r="X30" s="2">
        <v>0</v>
      </c>
      <c r="Y30" s="2">
        <v>8700</v>
      </c>
      <c r="Z30" s="2">
        <v>0</v>
      </c>
      <c r="AA30" s="2">
        <v>0</v>
      </c>
      <c r="AB30" s="2">
        <v>0</v>
      </c>
      <c r="AC30" s="2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2">
        <v>23000</v>
      </c>
      <c r="AT30" s="2">
        <v>23000</v>
      </c>
    </row>
    <row r="31" spans="1:46" x14ac:dyDescent="0.25">
      <c r="A31" s="1" t="s">
        <v>75</v>
      </c>
      <c r="B31" s="2">
        <f t="shared" si="0"/>
        <v>78900</v>
      </c>
      <c r="C31" s="2">
        <v>78900</v>
      </c>
      <c r="D31" s="2">
        <v>27200</v>
      </c>
      <c r="E31" s="2">
        <v>500</v>
      </c>
      <c r="F31" s="2">
        <v>7400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43500</v>
      </c>
      <c r="Z31" s="2">
        <v>300</v>
      </c>
      <c r="AA31" s="2">
        <v>0</v>
      </c>
      <c r="AB31" s="2">
        <v>0</v>
      </c>
      <c r="AC31" s="2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2">
        <v>77300</v>
      </c>
      <c r="AT31" s="2">
        <v>77300</v>
      </c>
    </row>
    <row r="32" spans="1:46" x14ac:dyDescent="0.25">
      <c r="A32" s="1" t="s">
        <v>76</v>
      </c>
      <c r="B32" s="2">
        <f t="shared" si="0"/>
        <v>530000</v>
      </c>
      <c r="C32" s="2">
        <v>530000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530000</v>
      </c>
      <c r="Z32" s="2">
        <v>0</v>
      </c>
      <c r="AA32" s="2">
        <v>0</v>
      </c>
      <c r="AB32" s="2">
        <v>0</v>
      </c>
      <c r="AC32" s="2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2">
        <v>550000</v>
      </c>
      <c r="AT32" s="2">
        <v>550000</v>
      </c>
    </row>
    <row r="33" spans="1:46" ht="30" x14ac:dyDescent="0.25">
      <c r="A33" s="1" t="s">
        <v>77</v>
      </c>
      <c r="B33" s="2">
        <f t="shared" si="0"/>
        <v>12900</v>
      </c>
      <c r="C33" s="2">
        <v>12900</v>
      </c>
      <c r="D33" s="2">
        <v>6900</v>
      </c>
      <c r="E33" s="2">
        <v>200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5800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2">
        <v>12900</v>
      </c>
      <c r="AT33" s="2">
        <v>12900</v>
      </c>
    </row>
    <row r="34" spans="1:46" x14ac:dyDescent="0.25">
      <c r="A34" s="1" t="s">
        <v>78</v>
      </c>
      <c r="B34" s="2">
        <f t="shared" si="0"/>
        <v>554000</v>
      </c>
      <c r="C34" s="2">
        <v>554000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554000</v>
      </c>
      <c r="Z34" s="2">
        <v>0</v>
      </c>
      <c r="AA34" s="2">
        <v>0</v>
      </c>
      <c r="AB34" s="2">
        <v>0</v>
      </c>
      <c r="AC34" s="2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2">
        <v>560000</v>
      </c>
      <c r="AT34" s="2">
        <v>560000</v>
      </c>
    </row>
    <row r="35" spans="1:46" ht="30" x14ac:dyDescent="0.25">
      <c r="A35" s="1" t="s">
        <v>79</v>
      </c>
      <c r="B35" s="2">
        <f t="shared" si="0"/>
        <v>19600</v>
      </c>
      <c r="C35" s="2">
        <v>19600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19600</v>
      </c>
      <c r="Z35" s="2">
        <v>0</v>
      </c>
      <c r="AA35" s="2">
        <v>0</v>
      </c>
      <c r="AB35" s="2">
        <v>0</v>
      </c>
      <c r="AC35" s="2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2">
        <v>48100</v>
      </c>
      <c r="AT35" s="2">
        <v>48100</v>
      </c>
    </row>
    <row r="36" spans="1:46" ht="30" x14ac:dyDescent="0.25">
      <c r="A36" s="1" t="s">
        <v>80</v>
      </c>
      <c r="B36" s="2">
        <f t="shared" si="0"/>
        <v>55000</v>
      </c>
      <c r="C36" s="2">
        <v>55000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55000</v>
      </c>
      <c r="AB36" s="2">
        <v>0</v>
      </c>
      <c r="AC36" s="2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2">
        <v>55000</v>
      </c>
      <c r="AT36" s="2">
        <v>55000</v>
      </c>
    </row>
    <row r="37" spans="1:46" ht="30" x14ac:dyDescent="0.25">
      <c r="A37" s="1" t="s">
        <v>81</v>
      </c>
      <c r="B37" s="2">
        <f t="shared" si="0"/>
        <v>71900</v>
      </c>
      <c r="C37" s="2">
        <v>71900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16900</v>
      </c>
      <c r="U37" s="2">
        <v>0</v>
      </c>
      <c r="V37" s="2">
        <v>0</v>
      </c>
      <c r="W37" s="2">
        <v>0</v>
      </c>
      <c r="X37" s="2">
        <v>55000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2">
        <v>71900</v>
      </c>
      <c r="AT37" s="2">
        <v>71900</v>
      </c>
    </row>
    <row r="38" spans="1:46" x14ac:dyDescent="0.25">
      <c r="A38" s="1" t="s">
        <v>82</v>
      </c>
      <c r="B38" s="2">
        <f t="shared" si="0"/>
        <v>82000</v>
      </c>
      <c r="C38" s="2">
        <v>82000</v>
      </c>
      <c r="D38" s="2">
        <v>80400</v>
      </c>
      <c r="E38" s="2">
        <v>1600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2">
        <v>82000</v>
      </c>
      <c r="AT38" s="2">
        <v>82000</v>
      </c>
    </row>
    <row r="39" spans="1:46" ht="30" x14ac:dyDescent="0.25">
      <c r="A39" s="1" t="s">
        <v>83</v>
      </c>
      <c r="B39" s="2">
        <f t="shared" si="0"/>
        <v>15600</v>
      </c>
      <c r="C39" s="2">
        <v>15600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12900</v>
      </c>
      <c r="O39" s="2">
        <v>0</v>
      </c>
      <c r="P39" s="2">
        <v>0</v>
      </c>
      <c r="Q39" s="2">
        <v>100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2600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2">
        <v>12800</v>
      </c>
      <c r="AT39" s="2">
        <v>12800</v>
      </c>
    </row>
    <row r="40" spans="1:46" ht="30" x14ac:dyDescent="0.25">
      <c r="A40" s="1" t="s">
        <v>84</v>
      </c>
      <c r="B40" s="2">
        <f t="shared" si="0"/>
        <v>46000</v>
      </c>
      <c r="C40" s="2">
        <v>46000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46000</v>
      </c>
      <c r="AB40" s="2">
        <v>0</v>
      </c>
      <c r="AC40" s="2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2">
        <v>40000</v>
      </c>
      <c r="AT40" s="2">
        <v>40000</v>
      </c>
    </row>
    <row r="41" spans="1:46" ht="30" x14ac:dyDescent="0.25">
      <c r="A41" s="1" t="s">
        <v>85</v>
      </c>
      <c r="B41" s="2">
        <f t="shared" si="0"/>
        <v>300</v>
      </c>
      <c r="C41" s="2">
        <v>300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300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2">
        <v>300</v>
      </c>
      <c r="AT41" s="2">
        <v>300</v>
      </c>
    </row>
    <row r="42" spans="1:46" x14ac:dyDescent="0.25">
      <c r="A42" s="1" t="s">
        <v>86</v>
      </c>
      <c r="B42" s="2">
        <f t="shared" si="0"/>
        <v>3500</v>
      </c>
      <c r="C42" s="2">
        <v>3500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3500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2">
        <v>3500</v>
      </c>
      <c r="AT42" s="2">
        <v>3500</v>
      </c>
    </row>
    <row r="43" spans="1:46" x14ac:dyDescent="0.25">
      <c r="A43" s="1" t="s">
        <v>87</v>
      </c>
      <c r="B43" s="2">
        <f t="shared" si="0"/>
        <v>1500</v>
      </c>
      <c r="C43" s="2">
        <v>1500</v>
      </c>
      <c r="D43" s="2">
        <v>1400</v>
      </c>
      <c r="E43" s="2">
        <v>100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2">
        <v>1500</v>
      </c>
      <c r="AT43" s="2">
        <v>1500</v>
      </c>
    </row>
    <row r="44" spans="1:46" x14ac:dyDescent="0.25">
      <c r="A44" s="1" t="s">
        <v>88</v>
      </c>
      <c r="B44" s="2">
        <f t="shared" si="0"/>
        <v>165100</v>
      </c>
      <c r="C44" s="2">
        <v>165100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165100</v>
      </c>
      <c r="AB44" s="2">
        <v>0</v>
      </c>
      <c r="AC44" s="2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2"/>
      <c r="AT44" s="2"/>
    </row>
    <row r="45" spans="1:46" ht="30" x14ac:dyDescent="0.25">
      <c r="A45" s="1" t="s">
        <v>89</v>
      </c>
      <c r="B45" s="2">
        <f t="shared" si="0"/>
        <v>3500</v>
      </c>
      <c r="C45" s="2">
        <v>3500</v>
      </c>
      <c r="D45" s="2">
        <v>950</v>
      </c>
      <c r="E45" s="2">
        <v>150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2400</v>
      </c>
      <c r="AB45" s="2">
        <v>0</v>
      </c>
      <c r="AC45" s="2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2">
        <v>2300</v>
      </c>
      <c r="AT45" s="2">
        <v>2300</v>
      </c>
    </row>
    <row r="46" spans="1:46" x14ac:dyDescent="0.25">
      <c r="A46" s="1" t="s">
        <v>90</v>
      </c>
      <c r="B46" s="2">
        <f t="shared" si="0"/>
        <v>21200</v>
      </c>
      <c r="C46" s="2">
        <v>21200</v>
      </c>
      <c r="D46" s="2">
        <v>4800</v>
      </c>
      <c r="E46" s="2">
        <v>200</v>
      </c>
      <c r="F46" s="2">
        <v>0</v>
      </c>
      <c r="G46" s="2">
        <v>0</v>
      </c>
      <c r="H46" s="2">
        <v>0</v>
      </c>
      <c r="I46" s="2">
        <v>4000</v>
      </c>
      <c r="J46" s="2">
        <v>0</v>
      </c>
      <c r="K46" s="2">
        <v>0</v>
      </c>
      <c r="L46" s="2">
        <v>0</v>
      </c>
      <c r="M46" s="2">
        <v>1200</v>
      </c>
      <c r="N46" s="2">
        <v>0</v>
      </c>
      <c r="O46" s="2">
        <v>0</v>
      </c>
      <c r="P46" s="2">
        <v>0</v>
      </c>
      <c r="Q46" s="2">
        <v>1000</v>
      </c>
      <c r="R46" s="2">
        <v>0</v>
      </c>
      <c r="S46" s="2">
        <v>0</v>
      </c>
      <c r="T46" s="2">
        <v>10000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2">
        <v>21200</v>
      </c>
      <c r="AT46" s="2">
        <v>21200</v>
      </c>
    </row>
    <row r="47" spans="1:46" x14ac:dyDescent="0.25">
      <c r="A47" s="1" t="s">
        <v>91</v>
      </c>
      <c r="B47" s="2">
        <f t="shared" si="0"/>
        <v>18700</v>
      </c>
      <c r="C47" s="2">
        <v>14300</v>
      </c>
      <c r="D47" s="2">
        <v>800</v>
      </c>
      <c r="E47" s="2">
        <v>200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3000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6100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4200</v>
      </c>
      <c r="AB47" s="2">
        <v>0</v>
      </c>
      <c r="AC47" s="2">
        <v>4400</v>
      </c>
      <c r="AD47" s="3">
        <v>0</v>
      </c>
      <c r="AE47" s="3">
        <v>4400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2">
        <v>14600</v>
      </c>
      <c r="AT47" s="2">
        <v>14600</v>
      </c>
    </row>
    <row r="48" spans="1:46" x14ac:dyDescent="0.25">
      <c r="A48" s="1" t="s">
        <v>92</v>
      </c>
      <c r="B48" s="2">
        <f t="shared" si="0"/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2"/>
      <c r="AT48" s="2"/>
    </row>
    <row r="49" spans="1:46" ht="30" x14ac:dyDescent="0.25">
      <c r="A49" s="1" t="s">
        <v>45</v>
      </c>
      <c r="B49" s="2">
        <f t="shared" si="0"/>
        <v>1873000</v>
      </c>
      <c r="C49" s="2">
        <f t="shared" ref="C49:AR49" si="3">(C50+C51+C52+C53+C54+C55+C56+C57+C58+C59+C60+C61+C62+C63+C64+C65+C66+C67+C68+C69+C70+C71+C72)</f>
        <v>1493900</v>
      </c>
      <c r="D49" s="2">
        <f t="shared" si="3"/>
        <v>966000</v>
      </c>
      <c r="E49" s="2">
        <f t="shared" si="3"/>
        <v>16300</v>
      </c>
      <c r="F49" s="2">
        <f t="shared" si="3"/>
        <v>0</v>
      </c>
      <c r="G49" s="2">
        <f t="shared" si="3"/>
        <v>500</v>
      </c>
      <c r="H49" s="2">
        <f t="shared" si="3"/>
        <v>11200</v>
      </c>
      <c r="I49" s="2">
        <f t="shared" si="3"/>
        <v>14600</v>
      </c>
      <c r="J49" s="2">
        <f t="shared" si="3"/>
        <v>0</v>
      </c>
      <c r="K49" s="2">
        <f t="shared" si="3"/>
        <v>3100</v>
      </c>
      <c r="L49" s="2">
        <f t="shared" si="3"/>
        <v>1300</v>
      </c>
      <c r="M49" s="2">
        <f t="shared" si="3"/>
        <v>7200</v>
      </c>
      <c r="N49" s="2">
        <f t="shared" si="3"/>
        <v>8700</v>
      </c>
      <c r="O49" s="2">
        <f t="shared" si="3"/>
        <v>1400</v>
      </c>
      <c r="P49" s="2">
        <f t="shared" si="3"/>
        <v>0</v>
      </c>
      <c r="Q49" s="2">
        <f t="shared" si="3"/>
        <v>86100</v>
      </c>
      <c r="R49" s="2">
        <f t="shared" si="3"/>
        <v>6100</v>
      </c>
      <c r="S49" s="2">
        <f t="shared" si="3"/>
        <v>600</v>
      </c>
      <c r="T49" s="2">
        <f t="shared" si="3"/>
        <v>175000</v>
      </c>
      <c r="U49" s="2">
        <f t="shared" si="3"/>
        <v>0</v>
      </c>
      <c r="V49" s="2">
        <f t="shared" si="3"/>
        <v>0</v>
      </c>
      <c r="W49" s="2">
        <f t="shared" si="3"/>
        <v>0</v>
      </c>
      <c r="X49" s="2">
        <f t="shared" si="3"/>
        <v>0</v>
      </c>
      <c r="Y49" s="2">
        <f t="shared" si="3"/>
        <v>0</v>
      </c>
      <c r="Z49" s="2">
        <f t="shared" si="3"/>
        <v>8400</v>
      </c>
      <c r="AA49" s="2">
        <f t="shared" si="3"/>
        <v>179900</v>
      </c>
      <c r="AB49" s="2">
        <f t="shared" si="3"/>
        <v>7500</v>
      </c>
      <c r="AC49" s="2">
        <f t="shared" si="3"/>
        <v>379100</v>
      </c>
      <c r="AD49" s="3">
        <f t="shared" si="3"/>
        <v>0</v>
      </c>
      <c r="AE49" s="3">
        <f t="shared" si="3"/>
        <v>44200</v>
      </c>
      <c r="AF49" s="3">
        <f t="shared" si="3"/>
        <v>0</v>
      </c>
      <c r="AG49" s="3">
        <f t="shared" si="3"/>
        <v>0</v>
      </c>
      <c r="AH49" s="3">
        <f t="shared" si="3"/>
        <v>307100</v>
      </c>
      <c r="AI49" s="3">
        <f t="shared" si="3"/>
        <v>0</v>
      </c>
      <c r="AJ49" s="3">
        <f t="shared" si="3"/>
        <v>0</v>
      </c>
      <c r="AK49" s="3">
        <f t="shared" si="3"/>
        <v>0</v>
      </c>
      <c r="AL49" s="3">
        <f t="shared" si="3"/>
        <v>0</v>
      </c>
      <c r="AM49" s="3">
        <f t="shared" si="3"/>
        <v>27800</v>
      </c>
      <c r="AN49" s="3">
        <f t="shared" si="3"/>
        <v>0</v>
      </c>
      <c r="AO49" s="3">
        <f t="shared" si="3"/>
        <v>0</v>
      </c>
      <c r="AP49" s="3">
        <f t="shared" si="3"/>
        <v>0</v>
      </c>
      <c r="AQ49" s="3">
        <f t="shared" si="3"/>
        <v>0</v>
      </c>
      <c r="AR49" s="3">
        <f t="shared" si="3"/>
        <v>0</v>
      </c>
      <c r="AS49" s="2">
        <v>1902800</v>
      </c>
      <c r="AT49" s="2">
        <v>1901300</v>
      </c>
    </row>
    <row r="50" spans="1:46" ht="30" x14ac:dyDescent="0.25">
      <c r="A50" s="1" t="s">
        <v>93</v>
      </c>
      <c r="B50" s="2">
        <f t="shared" si="0"/>
        <v>648500</v>
      </c>
      <c r="C50" s="2">
        <v>624700</v>
      </c>
      <c r="D50" s="2">
        <v>509200</v>
      </c>
      <c r="E50" s="2">
        <v>7500</v>
      </c>
      <c r="F50" s="2">
        <v>0</v>
      </c>
      <c r="G50" s="2">
        <v>300</v>
      </c>
      <c r="H50" s="2">
        <v>6400</v>
      </c>
      <c r="I50" s="2">
        <v>7000</v>
      </c>
      <c r="J50" s="2">
        <v>0</v>
      </c>
      <c r="K50" s="2">
        <v>1200</v>
      </c>
      <c r="L50" s="2">
        <v>0</v>
      </c>
      <c r="M50" s="2">
        <v>3000</v>
      </c>
      <c r="N50" s="2">
        <v>3200</v>
      </c>
      <c r="O50" s="2">
        <v>900</v>
      </c>
      <c r="P50" s="2">
        <v>0</v>
      </c>
      <c r="Q50" s="2">
        <v>50000</v>
      </c>
      <c r="R50" s="2">
        <v>3000</v>
      </c>
      <c r="S50" s="2">
        <v>300</v>
      </c>
      <c r="T50" s="2">
        <v>26600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6100</v>
      </c>
      <c r="AA50" s="2">
        <v>0</v>
      </c>
      <c r="AB50" s="2">
        <v>0</v>
      </c>
      <c r="AC50" s="2">
        <v>23800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23800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2">
        <v>650600</v>
      </c>
      <c r="AT50" s="2">
        <v>650600</v>
      </c>
    </row>
    <row r="51" spans="1:46" x14ac:dyDescent="0.25">
      <c r="A51" s="1" t="s">
        <v>94</v>
      </c>
      <c r="B51" s="2">
        <f t="shared" si="0"/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2">
        <v>1500</v>
      </c>
      <c r="AT51" s="2">
        <v>1500</v>
      </c>
    </row>
    <row r="52" spans="1:46" x14ac:dyDescent="0.25">
      <c r="A52" s="1" t="s">
        <v>95</v>
      </c>
      <c r="B52" s="2">
        <f t="shared" si="0"/>
        <v>19200</v>
      </c>
      <c r="C52" s="2">
        <v>19200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800</v>
      </c>
      <c r="O52" s="2">
        <v>0</v>
      </c>
      <c r="P52" s="2">
        <v>0</v>
      </c>
      <c r="Q52" s="2">
        <v>18400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2">
        <v>19200</v>
      </c>
      <c r="AT52" s="2">
        <v>19200</v>
      </c>
    </row>
    <row r="53" spans="1:46" x14ac:dyDescent="0.25">
      <c r="A53" s="1" t="s">
        <v>96</v>
      </c>
      <c r="B53" s="2">
        <f t="shared" si="0"/>
        <v>396700</v>
      </c>
      <c r="C53" s="2">
        <v>392700</v>
      </c>
      <c r="D53" s="2">
        <v>326100</v>
      </c>
      <c r="E53" s="2">
        <v>6600</v>
      </c>
      <c r="F53" s="2">
        <v>0</v>
      </c>
      <c r="G53" s="2">
        <v>200</v>
      </c>
      <c r="H53" s="2">
        <v>3300</v>
      </c>
      <c r="I53" s="2">
        <v>3500</v>
      </c>
      <c r="J53" s="2">
        <v>0</v>
      </c>
      <c r="K53" s="2">
        <v>300</v>
      </c>
      <c r="L53" s="2">
        <v>0</v>
      </c>
      <c r="M53" s="2">
        <v>4200</v>
      </c>
      <c r="N53" s="2">
        <v>3600</v>
      </c>
      <c r="O53" s="2">
        <v>300</v>
      </c>
      <c r="P53" s="2">
        <v>0</v>
      </c>
      <c r="Q53" s="2">
        <v>9700</v>
      </c>
      <c r="R53" s="2">
        <v>1900</v>
      </c>
      <c r="S53" s="2">
        <v>0</v>
      </c>
      <c r="T53" s="2">
        <v>31200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1800</v>
      </c>
      <c r="AA53" s="2">
        <v>0</v>
      </c>
      <c r="AB53" s="2">
        <v>0</v>
      </c>
      <c r="AC53" s="2">
        <v>4000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4000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2">
        <v>404900</v>
      </c>
      <c r="AT53" s="2">
        <v>404900</v>
      </c>
    </row>
    <row r="54" spans="1:46" x14ac:dyDescent="0.25">
      <c r="A54" s="1" t="s">
        <v>97</v>
      </c>
      <c r="B54" s="2">
        <f t="shared" si="0"/>
        <v>9500</v>
      </c>
      <c r="C54" s="2">
        <v>9500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9500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2">
        <v>9500</v>
      </c>
      <c r="AT54" s="2">
        <v>9500</v>
      </c>
    </row>
    <row r="55" spans="1:46" x14ac:dyDescent="0.25">
      <c r="A55" s="1" t="s">
        <v>98</v>
      </c>
      <c r="B55" s="2">
        <f t="shared" si="0"/>
        <v>97300</v>
      </c>
      <c r="C55" s="2">
        <v>97300</v>
      </c>
      <c r="D55" s="2">
        <v>85600</v>
      </c>
      <c r="E55" s="2">
        <v>1300</v>
      </c>
      <c r="F55" s="2">
        <v>0</v>
      </c>
      <c r="G55" s="2">
        <v>0</v>
      </c>
      <c r="H55" s="2">
        <v>800</v>
      </c>
      <c r="I55" s="2">
        <v>100</v>
      </c>
      <c r="J55" s="2">
        <v>0</v>
      </c>
      <c r="K55" s="2">
        <v>200</v>
      </c>
      <c r="L55" s="2">
        <v>0</v>
      </c>
      <c r="M55" s="2">
        <v>0</v>
      </c>
      <c r="N55" s="2">
        <v>1000</v>
      </c>
      <c r="O55" s="2">
        <v>200</v>
      </c>
      <c r="P55" s="2">
        <v>0</v>
      </c>
      <c r="Q55" s="2">
        <v>4400</v>
      </c>
      <c r="R55" s="2">
        <v>500</v>
      </c>
      <c r="S55" s="2">
        <v>300</v>
      </c>
      <c r="T55" s="2">
        <v>2600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300</v>
      </c>
      <c r="AA55" s="2">
        <v>0</v>
      </c>
      <c r="AB55" s="2">
        <v>0</v>
      </c>
      <c r="AC55" s="2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2">
        <v>100400</v>
      </c>
      <c r="AT55" s="2">
        <v>100400</v>
      </c>
    </row>
    <row r="56" spans="1:46" x14ac:dyDescent="0.25">
      <c r="A56" s="1" t="s">
        <v>99</v>
      </c>
      <c r="B56" s="2">
        <f t="shared" si="0"/>
        <v>94000</v>
      </c>
      <c r="C56" s="2">
        <v>94000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1300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71600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21100</v>
      </c>
      <c r="AB56" s="2">
        <v>0</v>
      </c>
      <c r="AC56" s="2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2">
        <v>81600</v>
      </c>
      <c r="AT56" s="2">
        <v>81600</v>
      </c>
    </row>
    <row r="57" spans="1:46" x14ac:dyDescent="0.25">
      <c r="A57" s="1" t="s">
        <v>100</v>
      </c>
      <c r="B57" s="2">
        <f t="shared" si="0"/>
        <v>5800</v>
      </c>
      <c r="C57" s="2">
        <v>5800</v>
      </c>
      <c r="D57" s="2">
        <v>800</v>
      </c>
      <c r="E57" s="2">
        <v>200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4800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2">
        <v>5800</v>
      </c>
      <c r="AT57" s="2">
        <v>5800</v>
      </c>
    </row>
    <row r="58" spans="1:46" x14ac:dyDescent="0.25">
      <c r="A58" s="1" t="s">
        <v>101</v>
      </c>
      <c r="B58" s="2">
        <f t="shared" si="0"/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2"/>
      <c r="AT58" s="2"/>
    </row>
    <row r="59" spans="1:46" x14ac:dyDescent="0.25">
      <c r="A59" s="1" t="s">
        <v>102</v>
      </c>
      <c r="B59" s="2">
        <f t="shared" si="0"/>
        <v>20000</v>
      </c>
      <c r="C59" s="2">
        <v>20000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1000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4000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15000</v>
      </c>
      <c r="AB59" s="2">
        <v>0</v>
      </c>
      <c r="AC59" s="2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2">
        <v>20000</v>
      </c>
      <c r="AT59" s="2">
        <v>20000</v>
      </c>
    </row>
    <row r="60" spans="1:46" x14ac:dyDescent="0.25">
      <c r="A60" s="1" t="s">
        <v>103</v>
      </c>
      <c r="B60" s="2">
        <f t="shared" si="0"/>
        <v>1000</v>
      </c>
      <c r="C60" s="2">
        <v>1000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1000</v>
      </c>
      <c r="AB60" s="2">
        <v>0</v>
      </c>
      <c r="AC60" s="2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2">
        <v>4000</v>
      </c>
      <c r="AT60" s="2">
        <v>4000</v>
      </c>
    </row>
    <row r="61" spans="1:46" x14ac:dyDescent="0.25">
      <c r="A61" s="1" t="s">
        <v>104</v>
      </c>
      <c r="B61" s="2">
        <f t="shared" si="0"/>
        <v>1400</v>
      </c>
      <c r="C61" s="2">
        <v>1400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1400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2">
        <v>1400</v>
      </c>
      <c r="AT61" s="2">
        <v>1400</v>
      </c>
    </row>
    <row r="62" spans="1:46" x14ac:dyDescent="0.25">
      <c r="A62" s="1" t="s">
        <v>105</v>
      </c>
      <c r="B62" s="2">
        <f t="shared" si="0"/>
        <v>11000</v>
      </c>
      <c r="C62" s="2">
        <v>11000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6000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5000</v>
      </c>
      <c r="AB62" s="2">
        <v>0</v>
      </c>
      <c r="AC62" s="2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2">
        <v>6000</v>
      </c>
      <c r="AT62" s="2">
        <v>6000</v>
      </c>
    </row>
    <row r="63" spans="1:46" x14ac:dyDescent="0.25">
      <c r="A63" s="1" t="s">
        <v>106</v>
      </c>
      <c r="B63" s="2">
        <f t="shared" si="0"/>
        <v>11000</v>
      </c>
      <c r="C63" s="2">
        <v>11000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3500</v>
      </c>
      <c r="AB63" s="2">
        <v>7500</v>
      </c>
      <c r="AC63" s="2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2">
        <v>10500</v>
      </c>
      <c r="AT63" s="2">
        <v>10500</v>
      </c>
    </row>
    <row r="64" spans="1:46" ht="30" x14ac:dyDescent="0.25">
      <c r="A64" s="1" t="s">
        <v>107</v>
      </c>
      <c r="B64" s="2">
        <f t="shared" si="0"/>
        <v>53300</v>
      </c>
      <c r="C64" s="2">
        <v>53300</v>
      </c>
      <c r="D64" s="2">
        <v>44300</v>
      </c>
      <c r="E64" s="2">
        <v>700</v>
      </c>
      <c r="F64" s="2">
        <v>0</v>
      </c>
      <c r="G64" s="2">
        <v>0</v>
      </c>
      <c r="H64" s="2">
        <v>700</v>
      </c>
      <c r="I64" s="2">
        <v>2000</v>
      </c>
      <c r="J64" s="2">
        <v>0</v>
      </c>
      <c r="K64" s="2">
        <v>400</v>
      </c>
      <c r="L64" s="2">
        <v>0</v>
      </c>
      <c r="M64" s="2">
        <v>0</v>
      </c>
      <c r="N64" s="2">
        <v>100</v>
      </c>
      <c r="O64" s="2">
        <v>0</v>
      </c>
      <c r="P64" s="2">
        <v>0</v>
      </c>
      <c r="Q64" s="2">
        <v>3600</v>
      </c>
      <c r="R64" s="2">
        <v>700</v>
      </c>
      <c r="S64" s="2">
        <v>0</v>
      </c>
      <c r="T64" s="2">
        <v>600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200</v>
      </c>
      <c r="AA64" s="2">
        <v>0</v>
      </c>
      <c r="AB64" s="2">
        <v>0</v>
      </c>
      <c r="AC64" s="2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2">
        <v>68600</v>
      </c>
      <c r="AT64" s="2">
        <v>68600</v>
      </c>
    </row>
    <row r="65" spans="1:46" x14ac:dyDescent="0.25">
      <c r="A65" s="1" t="s">
        <v>108</v>
      </c>
      <c r="B65" s="2">
        <f t="shared" si="0"/>
        <v>2500</v>
      </c>
      <c r="C65" s="2">
        <v>2500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2500</v>
      </c>
      <c r="AB65" s="2">
        <v>0</v>
      </c>
      <c r="AC65" s="2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2">
        <v>1800</v>
      </c>
      <c r="AT65" s="2">
        <v>1800</v>
      </c>
    </row>
    <row r="66" spans="1:46" x14ac:dyDescent="0.25">
      <c r="A66" s="1" t="s">
        <v>109</v>
      </c>
      <c r="B66" s="2">
        <f t="shared" si="0"/>
        <v>17100</v>
      </c>
      <c r="C66" s="2">
        <v>17100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1400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15700</v>
      </c>
      <c r="AB66" s="2">
        <v>0</v>
      </c>
      <c r="AC66" s="2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2">
        <v>17100</v>
      </c>
      <c r="AT66" s="2">
        <v>17100</v>
      </c>
    </row>
    <row r="67" spans="1:46" x14ac:dyDescent="0.25">
      <c r="A67" s="1" t="s">
        <v>110</v>
      </c>
      <c r="B67" s="2">
        <f t="shared" si="0"/>
        <v>5000</v>
      </c>
      <c r="C67" s="2">
        <v>5000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4000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1000</v>
      </c>
      <c r="AB67" s="2">
        <v>0</v>
      </c>
      <c r="AC67" s="2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2">
        <v>5000</v>
      </c>
      <c r="AT67" s="2">
        <v>5000</v>
      </c>
    </row>
    <row r="68" spans="1:46" ht="30" x14ac:dyDescent="0.25">
      <c r="A68" s="1" t="s">
        <v>111</v>
      </c>
      <c r="B68" s="2">
        <f t="shared" si="0"/>
        <v>69100</v>
      </c>
      <c r="C68" s="2">
        <v>69100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2000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1000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66100</v>
      </c>
      <c r="AB68" s="2">
        <v>0</v>
      </c>
      <c r="AC68" s="2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2">
        <v>85000</v>
      </c>
      <c r="AT68" s="2">
        <v>85000</v>
      </c>
    </row>
    <row r="69" spans="1:46" x14ac:dyDescent="0.25">
      <c r="A69" s="1" t="s">
        <v>112</v>
      </c>
      <c r="B69" s="2">
        <f t="shared" ref="B69:B132" si="4">C69+AC69</f>
        <v>9000</v>
      </c>
      <c r="C69" s="2">
        <v>9000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9000</v>
      </c>
      <c r="AB69" s="2">
        <v>0</v>
      </c>
      <c r="AC69" s="2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2">
        <v>9000</v>
      </c>
      <c r="AT69" s="2">
        <v>9000</v>
      </c>
    </row>
    <row r="70" spans="1:46" x14ac:dyDescent="0.25">
      <c r="A70" s="1" t="s">
        <v>113</v>
      </c>
      <c r="B70" s="2">
        <f t="shared" si="4"/>
        <v>10000</v>
      </c>
      <c r="C70" s="2">
        <v>10000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10000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2">
        <v>10000</v>
      </c>
      <c r="AT70" s="2">
        <v>10000</v>
      </c>
    </row>
    <row r="71" spans="1:46" x14ac:dyDescent="0.25">
      <c r="A71" s="1" t="s">
        <v>114</v>
      </c>
      <c r="B71" s="2">
        <f t="shared" si="4"/>
        <v>40000</v>
      </c>
      <c r="C71" s="2">
        <v>40000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40000</v>
      </c>
      <c r="AB71" s="2">
        <v>0</v>
      </c>
      <c r="AC71" s="2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2">
        <v>40000</v>
      </c>
      <c r="AT71" s="2">
        <v>40000</v>
      </c>
    </row>
    <row r="72" spans="1:46" x14ac:dyDescent="0.25">
      <c r="A72" s="1" t="s">
        <v>115</v>
      </c>
      <c r="B72" s="2">
        <f t="shared" si="4"/>
        <v>351600</v>
      </c>
      <c r="C72" s="2">
        <v>300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300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351300</v>
      </c>
      <c r="AD72" s="3">
        <v>0</v>
      </c>
      <c r="AE72" s="3">
        <v>44200</v>
      </c>
      <c r="AF72" s="3">
        <v>0</v>
      </c>
      <c r="AG72" s="3">
        <v>0</v>
      </c>
      <c r="AH72" s="3">
        <v>307100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2">
        <v>350900</v>
      </c>
      <c r="AT72" s="2">
        <v>350900</v>
      </c>
    </row>
    <row r="73" spans="1:46" x14ac:dyDescent="0.25">
      <c r="A73" s="1" t="s">
        <v>46</v>
      </c>
      <c r="B73" s="2">
        <f t="shared" si="4"/>
        <v>3705000</v>
      </c>
      <c r="C73" s="2">
        <f t="shared" ref="C73:AR73" si="5">(C74+C75+C76+C77+C78+C79+C80+C81+C82+C83+C84+C85+C86+C87+C88+C89+C90+C91+C92+C93+C94+C95+C96+C97+C98+C99+C100+C101+C102+C103+C104)</f>
        <v>3087900</v>
      </c>
      <c r="D73" s="2">
        <f t="shared" si="5"/>
        <v>2377800</v>
      </c>
      <c r="E73" s="2">
        <f t="shared" si="5"/>
        <v>36000</v>
      </c>
      <c r="F73" s="2">
        <f t="shared" si="5"/>
        <v>0</v>
      </c>
      <c r="G73" s="2">
        <f t="shared" si="5"/>
        <v>1500</v>
      </c>
      <c r="H73" s="2">
        <f t="shared" si="5"/>
        <v>6600</v>
      </c>
      <c r="I73" s="2">
        <f t="shared" si="5"/>
        <v>46500</v>
      </c>
      <c r="J73" s="2">
        <f t="shared" si="5"/>
        <v>200</v>
      </c>
      <c r="K73" s="2">
        <f t="shared" si="5"/>
        <v>6600</v>
      </c>
      <c r="L73" s="2">
        <f t="shared" si="5"/>
        <v>0</v>
      </c>
      <c r="M73" s="2">
        <f t="shared" si="5"/>
        <v>0</v>
      </c>
      <c r="N73" s="2">
        <f t="shared" si="5"/>
        <v>15900</v>
      </c>
      <c r="O73" s="2">
        <f t="shared" si="5"/>
        <v>17300</v>
      </c>
      <c r="P73" s="2">
        <f t="shared" si="5"/>
        <v>4000</v>
      </c>
      <c r="Q73" s="2">
        <f t="shared" si="5"/>
        <v>63500</v>
      </c>
      <c r="R73" s="2">
        <f t="shared" si="5"/>
        <v>109700</v>
      </c>
      <c r="S73" s="2">
        <f t="shared" si="5"/>
        <v>21400</v>
      </c>
      <c r="T73" s="2">
        <f t="shared" si="5"/>
        <v>316100</v>
      </c>
      <c r="U73" s="2">
        <f t="shared" si="5"/>
        <v>27000</v>
      </c>
      <c r="V73" s="2">
        <f t="shared" si="5"/>
        <v>13000</v>
      </c>
      <c r="W73" s="2">
        <f t="shared" si="5"/>
        <v>0</v>
      </c>
      <c r="X73" s="2">
        <f t="shared" si="5"/>
        <v>0</v>
      </c>
      <c r="Y73" s="2">
        <f t="shared" si="5"/>
        <v>0</v>
      </c>
      <c r="Z73" s="2">
        <f t="shared" si="5"/>
        <v>4800</v>
      </c>
      <c r="AA73" s="2">
        <f t="shared" si="5"/>
        <v>20000</v>
      </c>
      <c r="AB73" s="2">
        <f t="shared" si="5"/>
        <v>0</v>
      </c>
      <c r="AC73" s="2">
        <f t="shared" si="5"/>
        <v>617100</v>
      </c>
      <c r="AD73" s="3">
        <f t="shared" si="5"/>
        <v>0</v>
      </c>
      <c r="AE73" s="3">
        <f t="shared" si="5"/>
        <v>0</v>
      </c>
      <c r="AF73" s="3">
        <f t="shared" si="5"/>
        <v>0</v>
      </c>
      <c r="AG73" s="3">
        <f t="shared" si="5"/>
        <v>0</v>
      </c>
      <c r="AH73" s="3">
        <f t="shared" si="5"/>
        <v>0</v>
      </c>
      <c r="AI73" s="3">
        <f t="shared" si="5"/>
        <v>4300</v>
      </c>
      <c r="AJ73" s="3">
        <f t="shared" si="5"/>
        <v>0</v>
      </c>
      <c r="AK73" s="3">
        <f t="shared" si="5"/>
        <v>0</v>
      </c>
      <c r="AL73" s="3">
        <f t="shared" si="5"/>
        <v>0</v>
      </c>
      <c r="AM73" s="3">
        <f t="shared" si="5"/>
        <v>0</v>
      </c>
      <c r="AN73" s="3">
        <f t="shared" si="5"/>
        <v>12300</v>
      </c>
      <c r="AO73" s="3">
        <f t="shared" si="5"/>
        <v>0</v>
      </c>
      <c r="AP73" s="3">
        <f t="shared" si="5"/>
        <v>67000</v>
      </c>
      <c r="AQ73" s="3">
        <f t="shared" si="5"/>
        <v>0</v>
      </c>
      <c r="AR73" s="3">
        <f t="shared" si="5"/>
        <v>533500</v>
      </c>
      <c r="AS73" s="2">
        <v>3569700</v>
      </c>
      <c r="AT73" s="2">
        <v>3445100</v>
      </c>
    </row>
    <row r="74" spans="1:46" x14ac:dyDescent="0.25">
      <c r="A74" s="1" t="s">
        <v>116</v>
      </c>
      <c r="B74" s="2">
        <f t="shared" si="4"/>
        <v>1484900</v>
      </c>
      <c r="C74" s="2">
        <v>1472900</v>
      </c>
      <c r="D74" s="2">
        <v>1217100</v>
      </c>
      <c r="E74" s="2">
        <v>17900</v>
      </c>
      <c r="F74" s="2">
        <v>0</v>
      </c>
      <c r="G74" s="2">
        <v>800</v>
      </c>
      <c r="H74" s="2">
        <v>5100</v>
      </c>
      <c r="I74" s="2">
        <v>21500</v>
      </c>
      <c r="J74" s="2">
        <v>200</v>
      </c>
      <c r="K74" s="2">
        <v>2300</v>
      </c>
      <c r="L74" s="2">
        <v>0</v>
      </c>
      <c r="M74" s="2">
        <v>0</v>
      </c>
      <c r="N74" s="2">
        <v>8500</v>
      </c>
      <c r="O74" s="2">
        <v>8400</v>
      </c>
      <c r="P74" s="2">
        <v>2000</v>
      </c>
      <c r="Q74" s="2">
        <v>28000</v>
      </c>
      <c r="R74" s="2">
        <v>91400</v>
      </c>
      <c r="S74" s="2">
        <v>13000</v>
      </c>
      <c r="T74" s="2">
        <v>55000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1700</v>
      </c>
      <c r="AA74" s="2">
        <v>0</v>
      </c>
      <c r="AB74" s="2">
        <v>0</v>
      </c>
      <c r="AC74" s="2">
        <v>12000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12000</v>
      </c>
      <c r="AO74" s="3">
        <v>0</v>
      </c>
      <c r="AP74" s="3">
        <v>0</v>
      </c>
      <c r="AQ74" s="3">
        <v>0</v>
      </c>
      <c r="AR74" s="3">
        <v>0</v>
      </c>
      <c r="AS74" s="2">
        <v>1484900</v>
      </c>
      <c r="AT74" s="2">
        <v>1484900</v>
      </c>
    </row>
    <row r="75" spans="1:46" x14ac:dyDescent="0.25">
      <c r="A75" s="1" t="s">
        <v>117</v>
      </c>
      <c r="B75" s="2">
        <f t="shared" si="4"/>
        <v>18000</v>
      </c>
      <c r="C75" s="2">
        <v>18000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18000</v>
      </c>
      <c r="AB75" s="2">
        <v>0</v>
      </c>
      <c r="AC75" s="2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2">
        <v>18000</v>
      </c>
      <c r="AT75" s="2">
        <v>18000</v>
      </c>
    </row>
    <row r="76" spans="1:46" x14ac:dyDescent="0.25">
      <c r="A76" s="1" t="s">
        <v>118</v>
      </c>
      <c r="B76" s="2">
        <f t="shared" si="4"/>
        <v>2000</v>
      </c>
      <c r="C76" s="2">
        <v>2000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2000</v>
      </c>
      <c r="AB76" s="2">
        <v>0</v>
      </c>
      <c r="AC76" s="2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2"/>
      <c r="AT76" s="2"/>
    </row>
    <row r="77" spans="1:46" x14ac:dyDescent="0.25">
      <c r="A77" s="1" t="s">
        <v>119</v>
      </c>
      <c r="B77" s="2">
        <f t="shared" si="4"/>
        <v>621800</v>
      </c>
      <c r="C77" s="2">
        <v>619800</v>
      </c>
      <c r="D77" s="2">
        <v>515500</v>
      </c>
      <c r="E77" s="2">
        <v>8000</v>
      </c>
      <c r="F77" s="2">
        <v>0</v>
      </c>
      <c r="G77" s="2">
        <v>700</v>
      </c>
      <c r="H77" s="2">
        <v>700</v>
      </c>
      <c r="I77" s="2">
        <v>23000</v>
      </c>
      <c r="J77" s="2">
        <v>0</v>
      </c>
      <c r="K77" s="2">
        <v>1700</v>
      </c>
      <c r="L77" s="2">
        <v>0</v>
      </c>
      <c r="M77" s="2">
        <v>0</v>
      </c>
      <c r="N77" s="2">
        <v>7300</v>
      </c>
      <c r="O77" s="2">
        <v>4800</v>
      </c>
      <c r="P77" s="2">
        <v>0</v>
      </c>
      <c r="Q77" s="2">
        <v>33800</v>
      </c>
      <c r="R77" s="2">
        <v>6300</v>
      </c>
      <c r="S77" s="2">
        <v>4300</v>
      </c>
      <c r="T77" s="2">
        <v>12400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1300</v>
      </c>
      <c r="AA77" s="2">
        <v>0</v>
      </c>
      <c r="AB77" s="2">
        <v>0</v>
      </c>
      <c r="AC77" s="2">
        <v>2000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2000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2">
        <v>621800</v>
      </c>
      <c r="AT77" s="2">
        <v>621800</v>
      </c>
    </row>
    <row r="78" spans="1:46" x14ac:dyDescent="0.25">
      <c r="A78" s="1" t="s">
        <v>120</v>
      </c>
      <c r="B78" s="2">
        <f t="shared" si="4"/>
        <v>179700</v>
      </c>
      <c r="C78" s="2">
        <v>179700</v>
      </c>
      <c r="D78" s="2">
        <v>123300</v>
      </c>
      <c r="E78" s="2">
        <v>1900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2000</v>
      </c>
      <c r="L78" s="2">
        <v>0</v>
      </c>
      <c r="M78" s="2">
        <v>0</v>
      </c>
      <c r="N78" s="2">
        <v>0</v>
      </c>
      <c r="O78" s="2">
        <v>2300</v>
      </c>
      <c r="P78" s="2">
        <v>0</v>
      </c>
      <c r="Q78" s="2">
        <v>0</v>
      </c>
      <c r="R78" s="2">
        <v>0</v>
      </c>
      <c r="S78" s="2">
        <v>0</v>
      </c>
      <c r="T78" s="2">
        <v>50000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200</v>
      </c>
      <c r="AA78" s="2">
        <v>0</v>
      </c>
      <c r="AB78" s="2">
        <v>0</v>
      </c>
      <c r="AC78" s="2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2">
        <v>179700</v>
      </c>
      <c r="AT78" s="2">
        <v>179700</v>
      </c>
    </row>
    <row r="79" spans="1:46" x14ac:dyDescent="0.25">
      <c r="A79" s="1" t="s">
        <v>121</v>
      </c>
      <c r="B79" s="2">
        <f t="shared" si="4"/>
        <v>64200</v>
      </c>
      <c r="C79" s="2">
        <v>62900</v>
      </c>
      <c r="D79" s="2">
        <v>59200</v>
      </c>
      <c r="E79" s="2">
        <v>900</v>
      </c>
      <c r="F79" s="2">
        <v>0</v>
      </c>
      <c r="G79" s="2">
        <v>0</v>
      </c>
      <c r="H79" s="2">
        <v>100</v>
      </c>
      <c r="I79" s="2">
        <v>0</v>
      </c>
      <c r="J79" s="2">
        <v>0</v>
      </c>
      <c r="K79" s="2">
        <v>300</v>
      </c>
      <c r="L79" s="2">
        <v>0</v>
      </c>
      <c r="M79" s="2">
        <v>0</v>
      </c>
      <c r="N79" s="2">
        <v>0</v>
      </c>
      <c r="O79" s="2">
        <v>1200</v>
      </c>
      <c r="P79" s="2">
        <v>0</v>
      </c>
      <c r="Q79" s="2">
        <v>0</v>
      </c>
      <c r="R79" s="2">
        <v>300</v>
      </c>
      <c r="S79" s="2">
        <v>0</v>
      </c>
      <c r="T79" s="2">
        <v>600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300</v>
      </c>
      <c r="AA79" s="2">
        <v>0</v>
      </c>
      <c r="AB79" s="2">
        <v>0</v>
      </c>
      <c r="AC79" s="2">
        <v>1300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1300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2">
        <v>64200</v>
      </c>
      <c r="AT79" s="2">
        <v>64200</v>
      </c>
    </row>
    <row r="80" spans="1:46" x14ac:dyDescent="0.25">
      <c r="A80" s="1" t="s">
        <v>122</v>
      </c>
      <c r="B80" s="2">
        <f t="shared" si="4"/>
        <v>4000</v>
      </c>
      <c r="C80" s="2">
        <v>4000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4000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2">
        <v>4000</v>
      </c>
      <c r="AT80" s="2">
        <v>4000</v>
      </c>
    </row>
    <row r="81" spans="1:46" x14ac:dyDescent="0.25">
      <c r="A81" s="1" t="s">
        <v>123</v>
      </c>
      <c r="B81" s="2">
        <f t="shared" si="4"/>
        <v>17200</v>
      </c>
      <c r="C81" s="2">
        <v>17200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17200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2">
        <v>17200</v>
      </c>
      <c r="AT81" s="2">
        <v>17200</v>
      </c>
    </row>
    <row r="82" spans="1:46" x14ac:dyDescent="0.25">
      <c r="A82" s="1" t="s">
        <v>124</v>
      </c>
      <c r="B82" s="2">
        <f t="shared" si="4"/>
        <v>300</v>
      </c>
      <c r="C82" s="2">
        <v>300</v>
      </c>
      <c r="D82" s="2">
        <v>200</v>
      </c>
      <c r="E82" s="2">
        <v>100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2">
        <v>300</v>
      </c>
      <c r="AT82" s="2">
        <v>300</v>
      </c>
    </row>
    <row r="83" spans="1:46" x14ac:dyDescent="0.25">
      <c r="A83" s="1" t="s">
        <v>125</v>
      </c>
      <c r="B83" s="2">
        <f t="shared" si="4"/>
        <v>16900</v>
      </c>
      <c r="C83" s="2">
        <v>16900</v>
      </c>
      <c r="D83" s="2">
        <v>16200</v>
      </c>
      <c r="E83" s="2">
        <v>300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100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200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100</v>
      </c>
      <c r="AA83" s="2">
        <v>0</v>
      </c>
      <c r="AB83" s="2">
        <v>0</v>
      </c>
      <c r="AC83" s="2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2">
        <v>16900</v>
      </c>
      <c r="AT83" s="2">
        <v>16900</v>
      </c>
    </row>
    <row r="84" spans="1:46" x14ac:dyDescent="0.25">
      <c r="A84" s="1" t="s">
        <v>126</v>
      </c>
      <c r="B84" s="2">
        <f t="shared" si="4"/>
        <v>5600</v>
      </c>
      <c r="C84" s="2">
        <v>5600</v>
      </c>
      <c r="D84" s="2">
        <v>5500</v>
      </c>
      <c r="E84" s="2">
        <v>100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2">
        <v>5600</v>
      </c>
      <c r="AT84" s="2">
        <v>5600</v>
      </c>
    </row>
    <row r="85" spans="1:46" ht="30" x14ac:dyDescent="0.25">
      <c r="A85" s="1" t="s">
        <v>127</v>
      </c>
      <c r="B85" s="2">
        <f t="shared" si="4"/>
        <v>700</v>
      </c>
      <c r="C85" s="2">
        <v>700</v>
      </c>
      <c r="D85" s="2">
        <v>600</v>
      </c>
      <c r="E85" s="2">
        <v>100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2">
        <v>700</v>
      </c>
      <c r="AT85" s="2">
        <v>700</v>
      </c>
    </row>
    <row r="86" spans="1:46" x14ac:dyDescent="0.25">
      <c r="A86" s="1" t="s">
        <v>128</v>
      </c>
      <c r="B86" s="2">
        <f t="shared" si="4"/>
        <v>11400</v>
      </c>
      <c r="C86" s="2">
        <v>11400</v>
      </c>
      <c r="D86" s="2">
        <v>9000</v>
      </c>
      <c r="E86" s="2">
        <v>200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100</v>
      </c>
      <c r="R86" s="2">
        <v>100</v>
      </c>
      <c r="S86" s="2">
        <v>0</v>
      </c>
      <c r="T86" s="2">
        <v>1900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100</v>
      </c>
      <c r="AA86" s="2">
        <v>0</v>
      </c>
      <c r="AB86" s="2">
        <v>0</v>
      </c>
      <c r="AC86" s="2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2">
        <v>11400</v>
      </c>
      <c r="AT86" s="2">
        <v>11400</v>
      </c>
    </row>
    <row r="87" spans="1:46" x14ac:dyDescent="0.25">
      <c r="A87" s="1" t="s">
        <v>129</v>
      </c>
      <c r="B87" s="2">
        <f t="shared" si="4"/>
        <v>100</v>
      </c>
      <c r="C87" s="2">
        <v>100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100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2">
        <v>100</v>
      </c>
      <c r="AT87" s="2">
        <v>100</v>
      </c>
    </row>
    <row r="88" spans="1:46" x14ac:dyDescent="0.25">
      <c r="A88" s="1" t="s">
        <v>130</v>
      </c>
      <c r="B88" s="2">
        <f t="shared" si="4"/>
        <v>15500</v>
      </c>
      <c r="C88" s="2">
        <v>15500</v>
      </c>
      <c r="D88" s="2">
        <v>14800</v>
      </c>
      <c r="E88" s="2">
        <v>300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100</v>
      </c>
      <c r="R88" s="2">
        <v>0</v>
      </c>
      <c r="S88" s="2">
        <v>0</v>
      </c>
      <c r="T88" s="2">
        <v>200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100</v>
      </c>
      <c r="AA88" s="2">
        <v>0</v>
      </c>
      <c r="AB88" s="2">
        <v>0</v>
      </c>
      <c r="AC88" s="2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2">
        <v>15500</v>
      </c>
      <c r="AT88" s="2">
        <v>15500</v>
      </c>
    </row>
    <row r="89" spans="1:46" x14ac:dyDescent="0.25">
      <c r="A89" s="1" t="s">
        <v>131</v>
      </c>
      <c r="B89" s="2">
        <f t="shared" si="4"/>
        <v>21400</v>
      </c>
      <c r="C89" s="2">
        <v>21400</v>
      </c>
      <c r="D89" s="2">
        <v>21000</v>
      </c>
      <c r="E89" s="2">
        <v>300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100</v>
      </c>
      <c r="AA89" s="2">
        <v>0</v>
      </c>
      <c r="AB89" s="2">
        <v>0</v>
      </c>
      <c r="AC89" s="2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2"/>
      <c r="AT89" s="2"/>
    </row>
    <row r="90" spans="1:46" x14ac:dyDescent="0.25">
      <c r="A90" s="1" t="s">
        <v>132</v>
      </c>
      <c r="B90" s="2">
        <f t="shared" si="4"/>
        <v>16100</v>
      </c>
      <c r="C90" s="2">
        <v>16100</v>
      </c>
      <c r="D90" s="2">
        <v>15800</v>
      </c>
      <c r="E90" s="2">
        <v>200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100</v>
      </c>
      <c r="AA90" s="2">
        <v>0</v>
      </c>
      <c r="AB90" s="2">
        <v>0</v>
      </c>
      <c r="AC90" s="2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2">
        <v>16100</v>
      </c>
      <c r="AT90" s="2">
        <v>16100</v>
      </c>
    </row>
    <row r="91" spans="1:46" x14ac:dyDescent="0.25">
      <c r="A91" s="1" t="s">
        <v>133</v>
      </c>
      <c r="B91" s="2">
        <f t="shared" si="4"/>
        <v>20700</v>
      </c>
      <c r="C91" s="2">
        <v>20700</v>
      </c>
      <c r="D91" s="2">
        <v>19200</v>
      </c>
      <c r="E91" s="2">
        <v>300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1200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2">
        <v>20700</v>
      </c>
      <c r="AT91" s="2">
        <v>20700</v>
      </c>
    </row>
    <row r="92" spans="1:46" ht="30" x14ac:dyDescent="0.25">
      <c r="A92" s="1" t="s">
        <v>134</v>
      </c>
      <c r="B92" s="2">
        <f t="shared" si="4"/>
        <v>3100</v>
      </c>
      <c r="C92" s="2">
        <v>3100</v>
      </c>
      <c r="D92" s="2">
        <v>2400</v>
      </c>
      <c r="E92" s="2">
        <v>100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100</v>
      </c>
      <c r="R92" s="2">
        <v>0</v>
      </c>
      <c r="S92" s="2">
        <v>0</v>
      </c>
      <c r="T92" s="2">
        <v>400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100</v>
      </c>
      <c r="AA92" s="2">
        <v>0</v>
      </c>
      <c r="AB92" s="2">
        <v>0</v>
      </c>
      <c r="AC92" s="2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2">
        <v>3100</v>
      </c>
      <c r="AT92" s="2">
        <v>3100</v>
      </c>
    </row>
    <row r="93" spans="1:46" x14ac:dyDescent="0.25">
      <c r="A93" s="1" t="s">
        <v>135</v>
      </c>
      <c r="B93" s="2">
        <f t="shared" si="4"/>
        <v>8300</v>
      </c>
      <c r="C93" s="2">
        <v>8300</v>
      </c>
      <c r="D93" s="2">
        <v>8200</v>
      </c>
      <c r="E93" s="2">
        <v>100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2">
        <v>8300</v>
      </c>
      <c r="AT93" s="2">
        <v>8300</v>
      </c>
    </row>
    <row r="94" spans="1:46" x14ac:dyDescent="0.25">
      <c r="A94" s="1" t="s">
        <v>136</v>
      </c>
      <c r="B94" s="2">
        <f t="shared" si="4"/>
        <v>146200</v>
      </c>
      <c r="C94" s="2">
        <v>146200</v>
      </c>
      <c r="D94" s="2">
        <v>105000</v>
      </c>
      <c r="E94" s="2">
        <v>1600</v>
      </c>
      <c r="F94" s="2">
        <v>0</v>
      </c>
      <c r="G94" s="2">
        <v>0</v>
      </c>
      <c r="H94" s="2">
        <v>100</v>
      </c>
      <c r="I94" s="2">
        <v>2000</v>
      </c>
      <c r="J94" s="2">
        <v>0</v>
      </c>
      <c r="K94" s="2">
        <v>100</v>
      </c>
      <c r="L94" s="2">
        <v>0</v>
      </c>
      <c r="M94" s="2">
        <v>0</v>
      </c>
      <c r="N94" s="2">
        <v>100</v>
      </c>
      <c r="O94" s="2">
        <v>200</v>
      </c>
      <c r="P94" s="2">
        <v>0</v>
      </c>
      <c r="Q94" s="2">
        <v>1400</v>
      </c>
      <c r="R94" s="2">
        <v>2000</v>
      </c>
      <c r="S94" s="2">
        <v>0</v>
      </c>
      <c r="T94" s="2">
        <v>33500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200</v>
      </c>
      <c r="AA94" s="2">
        <v>0</v>
      </c>
      <c r="AB94" s="2">
        <v>0</v>
      </c>
      <c r="AC94" s="2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2">
        <v>146200</v>
      </c>
      <c r="AT94" s="2">
        <v>146200</v>
      </c>
    </row>
    <row r="95" spans="1:46" x14ac:dyDescent="0.25">
      <c r="A95" s="1" t="s">
        <v>137</v>
      </c>
      <c r="B95" s="2">
        <f t="shared" si="4"/>
        <v>11700</v>
      </c>
      <c r="C95" s="2">
        <v>11700</v>
      </c>
      <c r="D95" s="2">
        <v>11500</v>
      </c>
      <c r="E95" s="2">
        <v>200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2">
        <v>11700</v>
      </c>
      <c r="AT95" s="2">
        <v>11700</v>
      </c>
    </row>
    <row r="96" spans="1:46" x14ac:dyDescent="0.25">
      <c r="A96" s="1" t="s">
        <v>138</v>
      </c>
      <c r="B96" s="2">
        <f t="shared" si="4"/>
        <v>11400</v>
      </c>
      <c r="C96" s="2">
        <v>11400</v>
      </c>
      <c r="D96" s="2">
        <v>10100</v>
      </c>
      <c r="E96" s="2">
        <v>100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300</v>
      </c>
      <c r="S96" s="2">
        <v>0</v>
      </c>
      <c r="T96" s="2">
        <v>900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2">
        <v>11400</v>
      </c>
      <c r="AT96" s="2">
        <v>11400</v>
      </c>
    </row>
    <row r="97" spans="1:46" x14ac:dyDescent="0.25">
      <c r="A97" s="1" t="s">
        <v>139</v>
      </c>
      <c r="B97" s="2">
        <f t="shared" si="4"/>
        <v>10000</v>
      </c>
      <c r="C97" s="2">
        <v>10000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10000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2">
        <v>10000</v>
      </c>
      <c r="AT97" s="2">
        <v>10000</v>
      </c>
    </row>
    <row r="98" spans="1:46" x14ac:dyDescent="0.25">
      <c r="A98" s="1" t="s">
        <v>140</v>
      </c>
      <c r="B98" s="2">
        <f t="shared" si="4"/>
        <v>100000</v>
      </c>
      <c r="C98" s="2">
        <v>100000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100000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2">
        <v>100000</v>
      </c>
      <c r="AT98" s="2">
        <v>100000</v>
      </c>
    </row>
    <row r="99" spans="1:46" ht="30" x14ac:dyDescent="0.25">
      <c r="A99" s="1" t="s">
        <v>141</v>
      </c>
      <c r="B99" s="2">
        <f t="shared" si="4"/>
        <v>236100</v>
      </c>
      <c r="C99" s="2">
        <v>234800</v>
      </c>
      <c r="D99" s="2">
        <v>223200</v>
      </c>
      <c r="E99" s="2">
        <v>3300</v>
      </c>
      <c r="F99" s="2">
        <v>0</v>
      </c>
      <c r="G99" s="2">
        <v>0</v>
      </c>
      <c r="H99" s="2">
        <v>600</v>
      </c>
      <c r="I99" s="2">
        <v>0</v>
      </c>
      <c r="J99" s="2">
        <v>0</v>
      </c>
      <c r="K99" s="2">
        <v>100</v>
      </c>
      <c r="L99" s="2">
        <v>0</v>
      </c>
      <c r="M99" s="2">
        <v>0</v>
      </c>
      <c r="N99" s="2">
        <v>0</v>
      </c>
      <c r="O99" s="2">
        <v>400</v>
      </c>
      <c r="P99" s="2">
        <v>0</v>
      </c>
      <c r="Q99" s="2">
        <v>0</v>
      </c>
      <c r="R99" s="2">
        <v>4500</v>
      </c>
      <c r="S99" s="2">
        <v>100</v>
      </c>
      <c r="T99" s="2">
        <v>2100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500</v>
      </c>
      <c r="AA99" s="2">
        <v>0</v>
      </c>
      <c r="AB99" s="2">
        <v>0</v>
      </c>
      <c r="AC99" s="2">
        <v>1300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1000</v>
      </c>
      <c r="AJ99" s="3">
        <v>0</v>
      </c>
      <c r="AK99" s="3">
        <v>0</v>
      </c>
      <c r="AL99" s="3">
        <v>0</v>
      </c>
      <c r="AM99" s="3">
        <v>0</v>
      </c>
      <c r="AN99" s="3">
        <v>300</v>
      </c>
      <c r="AO99" s="3">
        <v>0</v>
      </c>
      <c r="AP99" s="3">
        <v>0</v>
      </c>
      <c r="AQ99" s="3">
        <v>0</v>
      </c>
      <c r="AR99" s="3">
        <v>0</v>
      </c>
      <c r="AS99" s="2">
        <v>236100</v>
      </c>
      <c r="AT99" s="2">
        <v>236100</v>
      </c>
    </row>
    <row r="100" spans="1:46" x14ac:dyDescent="0.25">
      <c r="A100" s="1" t="s">
        <v>142</v>
      </c>
      <c r="B100" s="2">
        <f t="shared" si="4"/>
        <v>573800</v>
      </c>
      <c r="C100" s="2">
        <v>40300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300</v>
      </c>
      <c r="U100" s="2">
        <v>27000</v>
      </c>
      <c r="V100" s="2">
        <v>13000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533500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533500</v>
      </c>
      <c r="AS100" s="2">
        <v>461900</v>
      </c>
      <c r="AT100" s="2">
        <v>461900</v>
      </c>
    </row>
    <row r="101" spans="1:46" x14ac:dyDescent="0.25">
      <c r="A101" s="1" t="s">
        <v>143</v>
      </c>
      <c r="B101" s="2">
        <f t="shared" si="4"/>
        <v>74000</v>
      </c>
      <c r="C101" s="2">
        <v>17000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17000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57000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57000</v>
      </c>
      <c r="AQ101" s="3">
        <v>0</v>
      </c>
      <c r="AR101" s="3">
        <v>0</v>
      </c>
      <c r="AS101" s="2">
        <v>74000</v>
      </c>
      <c r="AT101" s="2">
        <v>74000</v>
      </c>
    </row>
    <row r="102" spans="1:46" x14ac:dyDescent="0.25">
      <c r="A102" s="1" t="s">
        <v>144</v>
      </c>
      <c r="B102" s="2">
        <f t="shared" si="4"/>
        <v>15100</v>
      </c>
      <c r="C102" s="2">
        <v>15100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2000</v>
      </c>
      <c r="Q102" s="2">
        <v>0</v>
      </c>
      <c r="R102" s="2">
        <v>0</v>
      </c>
      <c r="S102" s="2">
        <v>0</v>
      </c>
      <c r="T102" s="2">
        <v>13100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2">
        <v>15100</v>
      </c>
      <c r="AT102" s="2">
        <v>15100</v>
      </c>
    </row>
    <row r="103" spans="1:46" ht="30" x14ac:dyDescent="0.25">
      <c r="A103" s="1" t="s">
        <v>145</v>
      </c>
      <c r="B103" s="2">
        <f t="shared" si="4"/>
        <v>4800</v>
      </c>
      <c r="C103" s="2">
        <v>4800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4800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2">
        <v>14800</v>
      </c>
      <c r="AT103" s="2">
        <v>14800</v>
      </c>
    </row>
    <row r="104" spans="1:46" x14ac:dyDescent="0.25">
      <c r="A104" s="1" t="s">
        <v>146</v>
      </c>
      <c r="B104" s="2">
        <f t="shared" si="4"/>
        <v>10000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10000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10000</v>
      </c>
      <c r="AQ104" s="3">
        <v>0</v>
      </c>
      <c r="AR104" s="3">
        <v>0</v>
      </c>
      <c r="AS104" s="2">
        <v>10000</v>
      </c>
      <c r="AT104" s="2">
        <v>10000</v>
      </c>
    </row>
    <row r="105" spans="1:46" x14ac:dyDescent="0.25">
      <c r="A105" s="1" t="s">
        <v>47</v>
      </c>
      <c r="B105" s="2">
        <f t="shared" si="4"/>
        <v>1356600</v>
      </c>
      <c r="C105" s="2">
        <f t="shared" ref="C105:AR105" si="6">(C106+C107+C108+C109+C110+C111+C112+C113+C114+C115+C116+C117+C118+C119)</f>
        <v>1356100</v>
      </c>
      <c r="D105" s="2">
        <f t="shared" si="6"/>
        <v>369800</v>
      </c>
      <c r="E105" s="2">
        <f t="shared" si="6"/>
        <v>5400</v>
      </c>
      <c r="F105" s="2">
        <f t="shared" si="6"/>
        <v>0</v>
      </c>
      <c r="G105" s="2">
        <f t="shared" si="6"/>
        <v>300</v>
      </c>
      <c r="H105" s="2">
        <f t="shared" si="6"/>
        <v>400</v>
      </c>
      <c r="I105" s="2">
        <f t="shared" si="6"/>
        <v>11500</v>
      </c>
      <c r="J105" s="2">
        <f t="shared" si="6"/>
        <v>5000</v>
      </c>
      <c r="K105" s="2">
        <f t="shared" si="6"/>
        <v>400</v>
      </c>
      <c r="L105" s="2">
        <f t="shared" si="6"/>
        <v>61300</v>
      </c>
      <c r="M105" s="2">
        <f t="shared" si="6"/>
        <v>1800</v>
      </c>
      <c r="N105" s="2">
        <f t="shared" si="6"/>
        <v>52400</v>
      </c>
      <c r="O105" s="2">
        <f t="shared" si="6"/>
        <v>400</v>
      </c>
      <c r="P105" s="2">
        <f t="shared" si="6"/>
        <v>0</v>
      </c>
      <c r="Q105" s="2">
        <f t="shared" si="6"/>
        <v>481900</v>
      </c>
      <c r="R105" s="2">
        <f t="shared" si="6"/>
        <v>8300</v>
      </c>
      <c r="S105" s="2">
        <f t="shared" si="6"/>
        <v>0</v>
      </c>
      <c r="T105" s="2">
        <f t="shared" si="6"/>
        <v>261000</v>
      </c>
      <c r="U105" s="2">
        <f t="shared" si="6"/>
        <v>0</v>
      </c>
      <c r="V105" s="2">
        <f t="shared" si="6"/>
        <v>0</v>
      </c>
      <c r="W105" s="2">
        <f t="shared" si="6"/>
        <v>0</v>
      </c>
      <c r="X105" s="2">
        <f t="shared" si="6"/>
        <v>0</v>
      </c>
      <c r="Y105" s="2">
        <f t="shared" si="6"/>
        <v>27000</v>
      </c>
      <c r="Z105" s="2">
        <f t="shared" si="6"/>
        <v>9500</v>
      </c>
      <c r="AA105" s="2">
        <f t="shared" si="6"/>
        <v>58200</v>
      </c>
      <c r="AB105" s="2">
        <f t="shared" si="6"/>
        <v>1500</v>
      </c>
      <c r="AC105" s="2">
        <f t="shared" si="6"/>
        <v>500</v>
      </c>
      <c r="AD105" s="3">
        <f t="shared" si="6"/>
        <v>0</v>
      </c>
      <c r="AE105" s="3">
        <f t="shared" si="6"/>
        <v>0</v>
      </c>
      <c r="AF105" s="3">
        <f t="shared" si="6"/>
        <v>0</v>
      </c>
      <c r="AG105" s="3">
        <f t="shared" si="6"/>
        <v>0</v>
      </c>
      <c r="AH105" s="3">
        <f t="shared" si="6"/>
        <v>0</v>
      </c>
      <c r="AI105" s="3">
        <f t="shared" si="6"/>
        <v>0</v>
      </c>
      <c r="AJ105" s="3">
        <f t="shared" si="6"/>
        <v>0</v>
      </c>
      <c r="AK105" s="3">
        <f t="shared" si="6"/>
        <v>0</v>
      </c>
      <c r="AL105" s="3">
        <f t="shared" si="6"/>
        <v>0</v>
      </c>
      <c r="AM105" s="3">
        <f t="shared" si="6"/>
        <v>0</v>
      </c>
      <c r="AN105" s="3">
        <f t="shared" si="6"/>
        <v>500</v>
      </c>
      <c r="AO105" s="3">
        <f t="shared" si="6"/>
        <v>0</v>
      </c>
      <c r="AP105" s="3">
        <f t="shared" si="6"/>
        <v>0</v>
      </c>
      <c r="AQ105" s="3">
        <f t="shared" si="6"/>
        <v>0</v>
      </c>
      <c r="AR105" s="3">
        <f t="shared" si="6"/>
        <v>0</v>
      </c>
      <c r="AS105" s="2">
        <v>1355500</v>
      </c>
      <c r="AT105" s="2">
        <v>1362200</v>
      </c>
    </row>
    <row r="106" spans="1:46" x14ac:dyDescent="0.25">
      <c r="A106" s="1" t="s">
        <v>147</v>
      </c>
      <c r="B106" s="2">
        <f t="shared" si="4"/>
        <v>30000</v>
      </c>
      <c r="C106" s="2">
        <v>30000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5000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25000</v>
      </c>
      <c r="AB106" s="2">
        <v>0</v>
      </c>
      <c r="AC106" s="2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2">
        <v>35000</v>
      </c>
      <c r="AT106" s="2">
        <v>35000</v>
      </c>
    </row>
    <row r="107" spans="1:46" x14ac:dyDescent="0.25">
      <c r="A107" s="1" t="s">
        <v>148</v>
      </c>
      <c r="B107" s="2">
        <f t="shared" si="4"/>
        <v>103500</v>
      </c>
      <c r="C107" s="2">
        <v>103500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500</v>
      </c>
      <c r="J107" s="2">
        <v>0</v>
      </c>
      <c r="K107" s="2">
        <v>0</v>
      </c>
      <c r="L107" s="2">
        <v>50000</v>
      </c>
      <c r="M107" s="2">
        <v>0</v>
      </c>
      <c r="N107" s="2">
        <v>50000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2000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1000</v>
      </c>
      <c r="AB107" s="2">
        <v>0</v>
      </c>
      <c r="AC107" s="2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2">
        <v>108500</v>
      </c>
      <c r="AT107" s="2">
        <v>113500</v>
      </c>
    </row>
    <row r="108" spans="1:46" x14ac:dyDescent="0.25">
      <c r="A108" s="1" t="s">
        <v>149</v>
      </c>
      <c r="B108" s="2">
        <f t="shared" si="4"/>
        <v>10000</v>
      </c>
      <c r="C108" s="2">
        <v>10000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10000</v>
      </c>
      <c r="AB108" s="2">
        <v>0</v>
      </c>
      <c r="AC108" s="2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2"/>
      <c r="AT108" s="2"/>
    </row>
    <row r="109" spans="1:46" x14ac:dyDescent="0.25">
      <c r="A109" s="1" t="s">
        <v>150</v>
      </c>
      <c r="B109" s="2">
        <f t="shared" si="4"/>
        <v>2800</v>
      </c>
      <c r="C109" s="2">
        <v>2800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2800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2">
        <v>3000</v>
      </c>
      <c r="AT109" s="2">
        <v>3000</v>
      </c>
    </row>
    <row r="110" spans="1:46" x14ac:dyDescent="0.25">
      <c r="A110" s="1" t="s">
        <v>151</v>
      </c>
      <c r="B110" s="2">
        <f t="shared" si="4"/>
        <v>206000</v>
      </c>
      <c r="C110" s="2">
        <v>206000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206000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2">
        <v>206000</v>
      </c>
      <c r="AT110" s="2">
        <v>206000</v>
      </c>
    </row>
    <row r="111" spans="1:46" ht="30" x14ac:dyDescent="0.25">
      <c r="A111" s="1" t="s">
        <v>152</v>
      </c>
      <c r="B111" s="2">
        <f t="shared" si="4"/>
        <v>40000</v>
      </c>
      <c r="C111" s="2">
        <v>40000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6800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12200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21000</v>
      </c>
      <c r="AB111" s="2">
        <v>0</v>
      </c>
      <c r="AC111" s="2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2">
        <v>40000</v>
      </c>
      <c r="AT111" s="2">
        <v>40000</v>
      </c>
    </row>
    <row r="112" spans="1:46" ht="30" x14ac:dyDescent="0.25">
      <c r="A112" s="1" t="s">
        <v>153</v>
      </c>
      <c r="B112" s="2">
        <f t="shared" si="4"/>
        <v>540000</v>
      </c>
      <c r="C112" s="2">
        <v>540000</v>
      </c>
      <c r="D112" s="2">
        <v>17400</v>
      </c>
      <c r="E112" s="2">
        <v>300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477400</v>
      </c>
      <c r="R112" s="2">
        <v>6600</v>
      </c>
      <c r="S112" s="2">
        <v>0</v>
      </c>
      <c r="T112" s="2">
        <v>11100</v>
      </c>
      <c r="U112" s="2">
        <v>0</v>
      </c>
      <c r="V112" s="2">
        <v>0</v>
      </c>
      <c r="W112" s="2">
        <v>0</v>
      </c>
      <c r="X112" s="2">
        <v>0</v>
      </c>
      <c r="Y112" s="2">
        <v>27000</v>
      </c>
      <c r="Z112" s="2">
        <v>200</v>
      </c>
      <c r="AA112" s="2">
        <v>0</v>
      </c>
      <c r="AB112" s="2">
        <v>0</v>
      </c>
      <c r="AC112" s="2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2">
        <v>541000</v>
      </c>
      <c r="AT112" s="2">
        <v>541000</v>
      </c>
    </row>
    <row r="113" spans="1:46" x14ac:dyDescent="0.25">
      <c r="A113" s="1" t="s">
        <v>154</v>
      </c>
      <c r="B113" s="2">
        <f t="shared" si="4"/>
        <v>15800</v>
      </c>
      <c r="C113" s="2">
        <v>15800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1800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14000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2">
        <v>10800</v>
      </c>
      <c r="AT113" s="2">
        <v>10800</v>
      </c>
    </row>
    <row r="114" spans="1:46" x14ac:dyDescent="0.25">
      <c r="A114" s="1" t="s">
        <v>155</v>
      </c>
      <c r="B114" s="2">
        <f t="shared" si="4"/>
        <v>4500</v>
      </c>
      <c r="C114" s="2">
        <v>4500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4500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2">
        <v>4500</v>
      </c>
      <c r="AT114" s="2">
        <v>4500</v>
      </c>
    </row>
    <row r="115" spans="1:46" x14ac:dyDescent="0.25">
      <c r="A115" s="1" t="s">
        <v>156</v>
      </c>
      <c r="B115" s="2">
        <f t="shared" si="4"/>
        <v>5000</v>
      </c>
      <c r="C115" s="2">
        <v>5000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5000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2">
        <v>5000</v>
      </c>
      <c r="AT115" s="2">
        <v>5000</v>
      </c>
    </row>
    <row r="116" spans="1:46" x14ac:dyDescent="0.25">
      <c r="A116" s="1" t="s">
        <v>157</v>
      </c>
      <c r="B116" s="2">
        <f t="shared" si="4"/>
        <v>396300</v>
      </c>
      <c r="C116" s="2">
        <v>395800</v>
      </c>
      <c r="D116" s="2">
        <v>352400</v>
      </c>
      <c r="E116" s="2">
        <v>5100</v>
      </c>
      <c r="F116" s="2">
        <v>0</v>
      </c>
      <c r="G116" s="2">
        <v>300</v>
      </c>
      <c r="H116" s="2">
        <v>400</v>
      </c>
      <c r="I116" s="2">
        <v>11000</v>
      </c>
      <c r="J116" s="2">
        <v>5000</v>
      </c>
      <c r="K116" s="2">
        <v>400</v>
      </c>
      <c r="L116" s="2">
        <v>0</v>
      </c>
      <c r="M116" s="2">
        <v>0</v>
      </c>
      <c r="N116" s="2">
        <v>2400</v>
      </c>
      <c r="O116" s="2">
        <v>400</v>
      </c>
      <c r="P116" s="2">
        <v>0</v>
      </c>
      <c r="Q116" s="2">
        <v>4500</v>
      </c>
      <c r="R116" s="2">
        <v>1700</v>
      </c>
      <c r="S116" s="2">
        <v>0</v>
      </c>
      <c r="T116" s="2">
        <v>2900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9300</v>
      </c>
      <c r="AA116" s="2">
        <v>0</v>
      </c>
      <c r="AB116" s="2">
        <v>0</v>
      </c>
      <c r="AC116" s="2">
        <v>500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500</v>
      </c>
      <c r="AO116" s="3">
        <v>0</v>
      </c>
      <c r="AP116" s="3">
        <v>0</v>
      </c>
      <c r="AQ116" s="3">
        <v>0</v>
      </c>
      <c r="AR116" s="3">
        <v>0</v>
      </c>
      <c r="AS116" s="2">
        <v>396300</v>
      </c>
      <c r="AT116" s="2">
        <v>396300</v>
      </c>
    </row>
    <row r="117" spans="1:46" x14ac:dyDescent="0.25">
      <c r="A117" s="1" t="s">
        <v>158</v>
      </c>
      <c r="B117" s="2">
        <f t="shared" si="4"/>
        <v>1000</v>
      </c>
      <c r="C117" s="2">
        <v>1000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200</v>
      </c>
      <c r="AB117" s="2">
        <v>800</v>
      </c>
      <c r="AC117" s="2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2">
        <v>3000</v>
      </c>
      <c r="AT117" s="2">
        <v>3000</v>
      </c>
    </row>
    <row r="118" spans="1:46" x14ac:dyDescent="0.25">
      <c r="A118" s="1" t="s">
        <v>159</v>
      </c>
      <c r="B118" s="2">
        <f t="shared" si="4"/>
        <v>1000</v>
      </c>
      <c r="C118" s="2">
        <v>1000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1000</v>
      </c>
      <c r="AB118" s="2">
        <v>0</v>
      </c>
      <c r="AC118" s="2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2">
        <v>2400</v>
      </c>
      <c r="AT118" s="2">
        <v>2600</v>
      </c>
    </row>
    <row r="119" spans="1:46" x14ac:dyDescent="0.25">
      <c r="A119" s="1" t="s">
        <v>160</v>
      </c>
      <c r="B119" s="2">
        <f t="shared" si="4"/>
        <v>700</v>
      </c>
      <c r="C119" s="2">
        <v>700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700</v>
      </c>
      <c r="AC119" s="2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2"/>
      <c r="AT119" s="2"/>
    </row>
    <row r="120" spans="1:46" x14ac:dyDescent="0.25">
      <c r="A120" s="1" t="s">
        <v>48</v>
      </c>
      <c r="B120" s="2">
        <f t="shared" si="4"/>
        <v>3109100</v>
      </c>
      <c r="C120" s="2">
        <f t="shared" ref="C120:AR120" si="7">(C121+C122+C123+C124+C125+C126+C127+C128+C129+C130+C131+C132+C133+C134+C135)</f>
        <v>1930400</v>
      </c>
      <c r="D120" s="2">
        <f t="shared" si="7"/>
        <v>436100</v>
      </c>
      <c r="E120" s="2">
        <f t="shared" si="7"/>
        <v>6900</v>
      </c>
      <c r="F120" s="2">
        <f t="shared" si="7"/>
        <v>0</v>
      </c>
      <c r="G120" s="2">
        <f t="shared" si="7"/>
        <v>100</v>
      </c>
      <c r="H120" s="2">
        <f t="shared" si="7"/>
        <v>1950</v>
      </c>
      <c r="I120" s="2">
        <f t="shared" si="7"/>
        <v>85250</v>
      </c>
      <c r="J120" s="2">
        <f t="shared" si="7"/>
        <v>2300</v>
      </c>
      <c r="K120" s="2">
        <f t="shared" si="7"/>
        <v>0</v>
      </c>
      <c r="L120" s="2">
        <f t="shared" si="7"/>
        <v>567000</v>
      </c>
      <c r="M120" s="2">
        <f t="shared" si="7"/>
        <v>0</v>
      </c>
      <c r="N120" s="2">
        <f t="shared" si="7"/>
        <v>32500</v>
      </c>
      <c r="O120" s="2">
        <f t="shared" si="7"/>
        <v>200</v>
      </c>
      <c r="P120" s="2">
        <f t="shared" si="7"/>
        <v>0</v>
      </c>
      <c r="Q120" s="2">
        <f t="shared" si="7"/>
        <v>90700</v>
      </c>
      <c r="R120" s="2">
        <f t="shared" si="7"/>
        <v>0</v>
      </c>
      <c r="S120" s="2">
        <f t="shared" si="7"/>
        <v>0</v>
      </c>
      <c r="T120" s="2">
        <f t="shared" si="7"/>
        <v>1100</v>
      </c>
      <c r="U120" s="2">
        <f t="shared" si="7"/>
        <v>0</v>
      </c>
      <c r="V120" s="2">
        <f t="shared" si="7"/>
        <v>0</v>
      </c>
      <c r="W120" s="2">
        <f t="shared" si="7"/>
        <v>416200</v>
      </c>
      <c r="X120" s="2">
        <f t="shared" si="7"/>
        <v>0</v>
      </c>
      <c r="Y120" s="2">
        <f t="shared" si="7"/>
        <v>179200</v>
      </c>
      <c r="Z120" s="2">
        <f t="shared" si="7"/>
        <v>900</v>
      </c>
      <c r="AA120" s="2">
        <f t="shared" si="7"/>
        <v>10000</v>
      </c>
      <c r="AB120" s="2">
        <f t="shared" si="7"/>
        <v>100000</v>
      </c>
      <c r="AC120" s="2">
        <f t="shared" si="7"/>
        <v>1178700</v>
      </c>
      <c r="AD120" s="3">
        <f t="shared" si="7"/>
        <v>0</v>
      </c>
      <c r="AE120" s="3">
        <f t="shared" si="7"/>
        <v>0</v>
      </c>
      <c r="AF120" s="3">
        <f t="shared" si="7"/>
        <v>1177700</v>
      </c>
      <c r="AG120" s="3">
        <f t="shared" si="7"/>
        <v>0</v>
      </c>
      <c r="AH120" s="3">
        <f t="shared" si="7"/>
        <v>0</v>
      </c>
      <c r="AI120" s="3">
        <f t="shared" si="7"/>
        <v>0</v>
      </c>
      <c r="AJ120" s="3">
        <f t="shared" si="7"/>
        <v>0</v>
      </c>
      <c r="AK120" s="3">
        <f t="shared" si="7"/>
        <v>0</v>
      </c>
      <c r="AL120" s="3">
        <f t="shared" si="7"/>
        <v>0</v>
      </c>
      <c r="AM120" s="3">
        <f t="shared" si="7"/>
        <v>0</v>
      </c>
      <c r="AN120" s="3">
        <f t="shared" si="7"/>
        <v>0</v>
      </c>
      <c r="AO120" s="3">
        <f t="shared" si="7"/>
        <v>0</v>
      </c>
      <c r="AP120" s="3">
        <f t="shared" si="7"/>
        <v>1000</v>
      </c>
      <c r="AQ120" s="3">
        <f t="shared" si="7"/>
        <v>0</v>
      </c>
      <c r="AR120" s="3">
        <f t="shared" si="7"/>
        <v>0</v>
      </c>
      <c r="AS120" s="2">
        <v>2046300</v>
      </c>
      <c r="AT120" s="2">
        <v>2046300</v>
      </c>
    </row>
    <row r="121" spans="1:46" x14ac:dyDescent="0.25">
      <c r="A121" s="1" t="s">
        <v>161</v>
      </c>
      <c r="B121" s="2">
        <f t="shared" si="4"/>
        <v>116700</v>
      </c>
      <c r="C121" s="2">
        <v>86700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19800</v>
      </c>
      <c r="M121" s="2">
        <v>0</v>
      </c>
      <c r="N121" s="2">
        <v>0</v>
      </c>
      <c r="O121" s="2">
        <v>0</v>
      </c>
      <c r="P121" s="2">
        <v>0</v>
      </c>
      <c r="Q121" s="2">
        <v>66900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30000</v>
      </c>
      <c r="AD121" s="3">
        <v>0</v>
      </c>
      <c r="AE121" s="3">
        <v>0</v>
      </c>
      <c r="AF121" s="3">
        <v>30000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2">
        <v>116700</v>
      </c>
      <c r="AT121" s="2">
        <v>116700</v>
      </c>
    </row>
    <row r="122" spans="1:46" x14ac:dyDescent="0.25">
      <c r="A122" s="1" t="s">
        <v>162</v>
      </c>
      <c r="B122" s="2">
        <f t="shared" si="4"/>
        <v>650200</v>
      </c>
      <c r="C122" s="2">
        <v>650200</v>
      </c>
      <c r="D122" s="2">
        <v>431200</v>
      </c>
      <c r="E122" s="2">
        <v>6700</v>
      </c>
      <c r="F122" s="2">
        <v>0</v>
      </c>
      <c r="G122" s="2">
        <v>100</v>
      </c>
      <c r="H122" s="2">
        <v>1950</v>
      </c>
      <c r="I122" s="2">
        <v>50250</v>
      </c>
      <c r="J122" s="2">
        <v>2300</v>
      </c>
      <c r="K122" s="2">
        <v>0</v>
      </c>
      <c r="L122" s="2">
        <v>133300</v>
      </c>
      <c r="M122" s="2">
        <v>0</v>
      </c>
      <c r="N122" s="2">
        <v>700</v>
      </c>
      <c r="O122" s="2">
        <v>200</v>
      </c>
      <c r="P122" s="2">
        <v>0</v>
      </c>
      <c r="Q122" s="2">
        <v>21900</v>
      </c>
      <c r="R122" s="2">
        <v>0</v>
      </c>
      <c r="S122" s="2">
        <v>0</v>
      </c>
      <c r="T122" s="2">
        <v>700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900</v>
      </c>
      <c r="AA122" s="2">
        <v>0</v>
      </c>
      <c r="AB122" s="2">
        <v>0</v>
      </c>
      <c r="AC122" s="2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2">
        <v>650200</v>
      </c>
      <c r="AT122" s="2">
        <v>650200</v>
      </c>
    </row>
    <row r="123" spans="1:46" x14ac:dyDescent="0.25">
      <c r="A123" s="1" t="s">
        <v>163</v>
      </c>
      <c r="B123" s="2">
        <f t="shared" si="4"/>
        <v>31800</v>
      </c>
      <c r="C123" s="2">
        <v>31800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31800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2"/>
      <c r="AT123" s="2"/>
    </row>
    <row r="124" spans="1:46" x14ac:dyDescent="0.25">
      <c r="A124" s="1" t="s">
        <v>164</v>
      </c>
      <c r="B124" s="2">
        <f t="shared" si="4"/>
        <v>75000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75000</v>
      </c>
      <c r="AD124" s="3">
        <v>0</v>
      </c>
      <c r="AE124" s="3">
        <v>0</v>
      </c>
      <c r="AF124" s="3">
        <v>75000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2">
        <v>75000</v>
      </c>
      <c r="AT124" s="2">
        <v>75000</v>
      </c>
    </row>
    <row r="125" spans="1:46" ht="30" x14ac:dyDescent="0.25">
      <c r="A125" s="1" t="s">
        <v>165</v>
      </c>
      <c r="B125" s="2">
        <f t="shared" si="4"/>
        <v>25300</v>
      </c>
      <c r="C125" s="2">
        <v>25300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3400</v>
      </c>
      <c r="J125" s="2">
        <v>0</v>
      </c>
      <c r="K125" s="2">
        <v>0</v>
      </c>
      <c r="L125" s="2">
        <v>19600</v>
      </c>
      <c r="M125" s="2">
        <v>0</v>
      </c>
      <c r="N125" s="2">
        <v>0</v>
      </c>
      <c r="O125" s="2">
        <v>0</v>
      </c>
      <c r="P125" s="2">
        <v>0</v>
      </c>
      <c r="Q125" s="2">
        <v>1900</v>
      </c>
      <c r="R125" s="2">
        <v>0</v>
      </c>
      <c r="S125" s="2">
        <v>0</v>
      </c>
      <c r="T125" s="2">
        <v>400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2">
        <v>25300</v>
      </c>
      <c r="AT125" s="2">
        <v>25300</v>
      </c>
    </row>
    <row r="126" spans="1:46" x14ac:dyDescent="0.25">
      <c r="A126" s="1" t="s">
        <v>166</v>
      </c>
      <c r="B126" s="2">
        <f t="shared" si="4"/>
        <v>179200</v>
      </c>
      <c r="C126" s="2">
        <v>179200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179200</v>
      </c>
      <c r="Z126" s="2">
        <v>0</v>
      </c>
      <c r="AA126" s="2">
        <v>0</v>
      </c>
      <c r="AB126" s="2">
        <v>0</v>
      </c>
      <c r="AC126" s="2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2">
        <v>179200</v>
      </c>
      <c r="AT126" s="2">
        <v>179200</v>
      </c>
    </row>
    <row r="127" spans="1:46" ht="30" x14ac:dyDescent="0.25">
      <c r="A127" s="1" t="s">
        <v>167</v>
      </c>
      <c r="B127" s="2">
        <f t="shared" si="4"/>
        <v>416200</v>
      </c>
      <c r="C127" s="2">
        <v>416200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416200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2">
        <v>416200</v>
      </c>
      <c r="AT127" s="2">
        <v>416200</v>
      </c>
    </row>
    <row r="128" spans="1:46" ht="30" x14ac:dyDescent="0.25">
      <c r="A128" s="1" t="s">
        <v>168</v>
      </c>
      <c r="B128" s="2">
        <f t="shared" si="4"/>
        <v>85000</v>
      </c>
      <c r="C128" s="2">
        <v>85000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85000</v>
      </c>
      <c r="AC128" s="2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2">
        <v>190000</v>
      </c>
      <c r="AT128" s="2">
        <v>190000</v>
      </c>
    </row>
    <row r="129" spans="1:49" x14ac:dyDescent="0.25">
      <c r="A129" s="1" t="s">
        <v>169</v>
      </c>
      <c r="B129" s="2">
        <f t="shared" si="4"/>
        <v>15000</v>
      </c>
      <c r="C129" s="2">
        <v>15000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15000</v>
      </c>
      <c r="AC129" s="2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2">
        <v>15000</v>
      </c>
      <c r="AT129" s="2">
        <v>15000</v>
      </c>
    </row>
    <row r="130" spans="1:49" ht="30" x14ac:dyDescent="0.25">
      <c r="A130" s="1" t="s">
        <v>170</v>
      </c>
      <c r="B130" s="2">
        <f t="shared" si="4"/>
        <v>10000</v>
      </c>
      <c r="C130" s="2">
        <v>10000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10000</v>
      </c>
      <c r="AB130" s="2">
        <v>0</v>
      </c>
      <c r="AC130" s="2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2">
        <v>24000</v>
      </c>
      <c r="AT130" s="2">
        <v>24000</v>
      </c>
    </row>
    <row r="131" spans="1:49" x14ac:dyDescent="0.25">
      <c r="A131" s="1" t="s">
        <v>171</v>
      </c>
      <c r="B131" s="2">
        <f t="shared" si="4"/>
        <v>216500</v>
      </c>
      <c r="C131" s="2">
        <v>2500</v>
      </c>
      <c r="D131" s="2">
        <v>2400</v>
      </c>
      <c r="E131" s="2">
        <v>100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214000</v>
      </c>
      <c r="AD131" s="3">
        <v>0</v>
      </c>
      <c r="AE131" s="3">
        <v>0</v>
      </c>
      <c r="AF131" s="3">
        <v>214000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2">
        <v>214000</v>
      </c>
      <c r="AT131" s="2">
        <v>214000</v>
      </c>
    </row>
    <row r="132" spans="1:49" ht="30" x14ac:dyDescent="0.25">
      <c r="A132" s="1" t="s">
        <v>172</v>
      </c>
      <c r="B132" s="2">
        <f t="shared" si="4"/>
        <v>32700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32700</v>
      </c>
      <c r="AD132" s="3">
        <v>0</v>
      </c>
      <c r="AE132" s="3">
        <v>0</v>
      </c>
      <c r="AF132" s="3">
        <v>32700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2"/>
      <c r="AT132" s="2"/>
    </row>
    <row r="133" spans="1:49" x14ac:dyDescent="0.25">
      <c r="A133" s="1" t="s">
        <v>173</v>
      </c>
      <c r="B133" s="2">
        <f t="shared" ref="B133:B136" si="8">C133+AC133</f>
        <v>2400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2400</v>
      </c>
      <c r="AD133" s="3">
        <v>0</v>
      </c>
      <c r="AE133" s="3">
        <v>0</v>
      </c>
      <c r="AF133" s="3">
        <v>2400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2">
        <v>800</v>
      </c>
      <c r="AT133" s="2">
        <v>800</v>
      </c>
    </row>
    <row r="134" spans="1:49" x14ac:dyDescent="0.25">
      <c r="A134" s="1" t="s">
        <v>174</v>
      </c>
      <c r="B134" s="2">
        <f t="shared" si="8"/>
        <v>1040900</v>
      </c>
      <c r="C134" s="2">
        <v>425900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31600</v>
      </c>
      <c r="J134" s="2">
        <v>0</v>
      </c>
      <c r="K134" s="2">
        <v>0</v>
      </c>
      <c r="L134" s="2">
        <v>394300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615000</v>
      </c>
      <c r="AD134" s="3">
        <v>0</v>
      </c>
      <c r="AE134" s="3">
        <v>0</v>
      </c>
      <c r="AF134" s="3">
        <v>615000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2">
        <v>110900</v>
      </c>
      <c r="AT134" s="2">
        <v>110900</v>
      </c>
    </row>
    <row r="135" spans="1:49" x14ac:dyDescent="0.25">
      <c r="A135" s="1" t="s">
        <v>175</v>
      </c>
      <c r="B135" s="2">
        <f t="shared" si="8"/>
        <v>212200</v>
      </c>
      <c r="C135" s="2">
        <v>2600</v>
      </c>
      <c r="D135" s="2">
        <v>2500</v>
      </c>
      <c r="E135" s="2">
        <v>100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209600</v>
      </c>
      <c r="AD135" s="3">
        <v>0</v>
      </c>
      <c r="AE135" s="3">
        <v>0</v>
      </c>
      <c r="AF135" s="3">
        <v>208600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1000</v>
      </c>
      <c r="AQ135" s="3">
        <v>0</v>
      </c>
      <c r="AR135" s="3">
        <v>0</v>
      </c>
      <c r="AS135" s="2">
        <v>29000</v>
      </c>
      <c r="AT135" s="2">
        <v>29000</v>
      </c>
    </row>
    <row r="136" spans="1:49" ht="31.5" customHeight="1" x14ac:dyDescent="0.25">
      <c r="A136" s="5" t="s">
        <v>49</v>
      </c>
      <c r="B136" s="6">
        <f t="shared" si="8"/>
        <v>22691800</v>
      </c>
      <c r="C136" s="6">
        <f t="shared" ref="C136:AR136" si="9">(C5+C21+C49+C73+C105+C120)</f>
        <v>20486500</v>
      </c>
      <c r="D136" s="6">
        <f t="shared" si="9"/>
        <v>12382450</v>
      </c>
      <c r="E136" s="6">
        <f t="shared" si="9"/>
        <v>192950</v>
      </c>
      <c r="F136" s="6">
        <f t="shared" si="9"/>
        <v>112300</v>
      </c>
      <c r="G136" s="6">
        <f t="shared" si="9"/>
        <v>5900</v>
      </c>
      <c r="H136" s="6">
        <f t="shared" si="9"/>
        <v>38750</v>
      </c>
      <c r="I136" s="6">
        <f t="shared" si="9"/>
        <v>314650</v>
      </c>
      <c r="J136" s="6">
        <f t="shared" si="9"/>
        <v>12100</v>
      </c>
      <c r="K136" s="6">
        <f t="shared" si="9"/>
        <v>14500</v>
      </c>
      <c r="L136" s="6">
        <f t="shared" si="9"/>
        <v>629600</v>
      </c>
      <c r="M136" s="6">
        <f t="shared" si="9"/>
        <v>10200</v>
      </c>
      <c r="N136" s="6">
        <f t="shared" si="9"/>
        <v>158600</v>
      </c>
      <c r="O136" s="6">
        <f t="shared" si="9"/>
        <v>44200</v>
      </c>
      <c r="P136" s="6">
        <f t="shared" si="9"/>
        <v>4000</v>
      </c>
      <c r="Q136" s="6">
        <f t="shared" si="9"/>
        <v>998300</v>
      </c>
      <c r="R136" s="6">
        <f t="shared" si="9"/>
        <v>204500</v>
      </c>
      <c r="S136" s="6">
        <f t="shared" si="9"/>
        <v>25000</v>
      </c>
      <c r="T136" s="6">
        <f t="shared" si="9"/>
        <v>1064900</v>
      </c>
      <c r="U136" s="6">
        <f t="shared" si="9"/>
        <v>27000</v>
      </c>
      <c r="V136" s="6">
        <f t="shared" si="9"/>
        <v>13000</v>
      </c>
      <c r="W136" s="6">
        <f t="shared" si="9"/>
        <v>416200</v>
      </c>
      <c r="X136" s="6">
        <f t="shared" si="9"/>
        <v>1034400</v>
      </c>
      <c r="Y136" s="6">
        <f t="shared" si="9"/>
        <v>1779100</v>
      </c>
      <c r="Z136" s="6">
        <f t="shared" si="9"/>
        <v>86500</v>
      </c>
      <c r="AA136" s="6">
        <f t="shared" si="9"/>
        <v>808400</v>
      </c>
      <c r="AB136" s="6">
        <f t="shared" si="9"/>
        <v>109000</v>
      </c>
      <c r="AC136" s="6">
        <f t="shared" si="9"/>
        <v>2205300</v>
      </c>
      <c r="AD136" s="3">
        <f t="shared" si="9"/>
        <v>0</v>
      </c>
      <c r="AE136" s="3">
        <f t="shared" si="9"/>
        <v>48600</v>
      </c>
      <c r="AF136" s="3">
        <f t="shared" si="9"/>
        <v>1185900</v>
      </c>
      <c r="AG136" s="3">
        <f t="shared" si="9"/>
        <v>0</v>
      </c>
      <c r="AH136" s="3">
        <f t="shared" si="9"/>
        <v>312700</v>
      </c>
      <c r="AI136" s="3">
        <f t="shared" si="9"/>
        <v>15400</v>
      </c>
      <c r="AJ136" s="3">
        <f t="shared" si="9"/>
        <v>0</v>
      </c>
      <c r="AK136" s="3">
        <f t="shared" si="9"/>
        <v>0</v>
      </c>
      <c r="AL136" s="3">
        <f t="shared" si="9"/>
        <v>0</v>
      </c>
      <c r="AM136" s="3">
        <f t="shared" si="9"/>
        <v>27800</v>
      </c>
      <c r="AN136" s="3">
        <f t="shared" si="9"/>
        <v>13400</v>
      </c>
      <c r="AO136" s="3">
        <f t="shared" si="9"/>
        <v>0</v>
      </c>
      <c r="AP136" s="3">
        <f t="shared" si="9"/>
        <v>68000</v>
      </c>
      <c r="AQ136" s="3">
        <f t="shared" si="9"/>
        <v>0</v>
      </c>
      <c r="AR136" s="3">
        <f t="shared" si="9"/>
        <v>533500</v>
      </c>
      <c r="AS136" s="7">
        <v>26417500</v>
      </c>
      <c r="AT136" s="7">
        <v>2697300</v>
      </c>
    </row>
    <row r="137" spans="1:49" x14ac:dyDescent="0.25">
      <c r="AS137" s="1"/>
      <c r="AT137" s="1"/>
    </row>
    <row r="138" spans="1:49" x14ac:dyDescent="0.25">
      <c r="A138" s="4" t="s">
        <v>177</v>
      </c>
      <c r="B138" s="3">
        <v>5106500</v>
      </c>
      <c r="C138" s="3">
        <v>5065900</v>
      </c>
      <c r="D138" s="3">
        <v>128700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>
        <v>40600</v>
      </c>
      <c r="AS138" s="1">
        <v>5000000</v>
      </c>
      <c r="AT138" s="1">
        <v>5000000</v>
      </c>
    </row>
    <row r="139" spans="1:49" x14ac:dyDescent="0.25">
      <c r="AS139" s="1"/>
      <c r="AT139" s="1"/>
    </row>
    <row r="140" spans="1:49" s="8" customFormat="1" ht="30" customHeight="1" x14ac:dyDescent="0.25">
      <c r="A140" s="8" t="s">
        <v>176</v>
      </c>
      <c r="B140" s="8">
        <f>B136+B138</f>
        <v>27798300</v>
      </c>
      <c r="C140" s="8">
        <f t="shared" ref="C140:AR140" si="10">C136+C138</f>
        <v>25552400</v>
      </c>
      <c r="D140" s="8">
        <f t="shared" si="10"/>
        <v>12511150</v>
      </c>
      <c r="E140" s="8">
        <f t="shared" si="10"/>
        <v>192950</v>
      </c>
      <c r="F140" s="8">
        <f t="shared" si="10"/>
        <v>112300</v>
      </c>
      <c r="G140" s="8">
        <f t="shared" si="10"/>
        <v>5900</v>
      </c>
      <c r="H140" s="8">
        <f t="shared" si="10"/>
        <v>38750</v>
      </c>
      <c r="I140" s="8">
        <f t="shared" si="10"/>
        <v>314650</v>
      </c>
      <c r="J140" s="8">
        <f t="shared" si="10"/>
        <v>12100</v>
      </c>
      <c r="K140" s="8">
        <f t="shared" si="10"/>
        <v>14500</v>
      </c>
      <c r="L140" s="8">
        <f t="shared" si="10"/>
        <v>629600</v>
      </c>
      <c r="M140" s="8">
        <f t="shared" si="10"/>
        <v>10200</v>
      </c>
      <c r="N140" s="8">
        <f t="shared" si="10"/>
        <v>158600</v>
      </c>
      <c r="O140" s="8">
        <f t="shared" si="10"/>
        <v>44200</v>
      </c>
      <c r="P140" s="8">
        <f t="shared" si="10"/>
        <v>4000</v>
      </c>
      <c r="Q140" s="8">
        <f t="shared" si="10"/>
        <v>998300</v>
      </c>
      <c r="R140" s="8">
        <f t="shared" si="10"/>
        <v>204500</v>
      </c>
      <c r="S140" s="8">
        <f t="shared" si="10"/>
        <v>25000</v>
      </c>
      <c r="T140" s="8">
        <f t="shared" si="10"/>
        <v>1064900</v>
      </c>
      <c r="U140" s="8">
        <f t="shared" si="10"/>
        <v>27000</v>
      </c>
      <c r="V140" s="8">
        <f t="shared" si="10"/>
        <v>13000</v>
      </c>
      <c r="W140" s="8">
        <f t="shared" si="10"/>
        <v>416200</v>
      </c>
      <c r="X140" s="8">
        <f t="shared" si="10"/>
        <v>1034400</v>
      </c>
      <c r="Y140" s="8">
        <f t="shared" si="10"/>
        <v>1779100</v>
      </c>
      <c r="Z140" s="8">
        <f t="shared" si="10"/>
        <v>86500</v>
      </c>
      <c r="AA140" s="8">
        <f t="shared" si="10"/>
        <v>808400</v>
      </c>
      <c r="AB140" s="8">
        <f t="shared" si="10"/>
        <v>109000</v>
      </c>
      <c r="AC140" s="8">
        <f t="shared" si="10"/>
        <v>2245900</v>
      </c>
      <c r="AD140" s="8">
        <f t="shared" si="10"/>
        <v>0</v>
      </c>
      <c r="AE140" s="8">
        <f t="shared" si="10"/>
        <v>48600</v>
      </c>
      <c r="AF140" s="8">
        <f t="shared" si="10"/>
        <v>1185900</v>
      </c>
      <c r="AG140" s="8">
        <f t="shared" si="10"/>
        <v>0</v>
      </c>
      <c r="AH140" s="8">
        <f t="shared" si="10"/>
        <v>312700</v>
      </c>
      <c r="AI140" s="8">
        <f t="shared" si="10"/>
        <v>15400</v>
      </c>
      <c r="AJ140" s="8">
        <f t="shared" si="10"/>
        <v>0</v>
      </c>
      <c r="AK140" s="8">
        <f t="shared" si="10"/>
        <v>0</v>
      </c>
      <c r="AL140" s="8">
        <f t="shared" si="10"/>
        <v>0</v>
      </c>
      <c r="AM140" s="8">
        <f t="shared" si="10"/>
        <v>27800</v>
      </c>
      <c r="AN140" s="8">
        <f t="shared" si="10"/>
        <v>13400</v>
      </c>
      <c r="AO140" s="8">
        <f t="shared" si="10"/>
        <v>0</v>
      </c>
      <c r="AP140" s="8">
        <f t="shared" si="10"/>
        <v>68000</v>
      </c>
      <c r="AQ140" s="8">
        <f t="shared" si="10"/>
        <v>0</v>
      </c>
      <c r="AR140" s="8">
        <f t="shared" si="10"/>
        <v>533500</v>
      </c>
      <c r="AS140" s="9">
        <f>AS136+AS138</f>
        <v>31417500</v>
      </c>
      <c r="AT140" s="9">
        <f>AT136+AT138</f>
        <v>7697300</v>
      </c>
      <c r="AU140" s="10"/>
    </row>
    <row r="143" spans="1:49" ht="15.75" x14ac:dyDescent="0.25">
      <c r="AW143" s="8"/>
    </row>
  </sheetData>
  <mergeCells count="1">
    <mergeCell ref="A2:AT2"/>
  </mergeCells>
  <pageMargins left="0.5" right="0.2187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Živilė Sendrauskienė</cp:lastModifiedBy>
  <cp:lastPrinted>2021-12-15T09:37:54Z</cp:lastPrinted>
  <dcterms:created xsi:type="dcterms:W3CDTF">2021-11-28T09:32:34Z</dcterms:created>
  <dcterms:modified xsi:type="dcterms:W3CDTF">2021-12-15T09:40:49Z</dcterms:modified>
</cp:coreProperties>
</file>