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 defaultThemeVersion="166925"/>
  <xr:revisionPtr revIDLastSave="0" documentId="13_ncr:1_{447862C5-28A1-401E-ADDA-D24A8B499E3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iemonių planas" sheetId="1" r:id="rId1"/>
    <sheet name="Programos lėšų panaudojimas" sheetId="3" r:id="rId2"/>
  </sheets>
  <definedNames>
    <definedName name="_xlnm.Print_Area" localSheetId="1">'Programos lėšų panaudojimas'!$A$1:$I$61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F72" i="1"/>
  <c r="E72" i="1"/>
  <c r="E70" i="1"/>
  <c r="F70" i="1"/>
  <c r="G70" i="1"/>
  <c r="H71" i="1"/>
  <c r="F66" i="1"/>
  <c r="E66" i="1"/>
  <c r="G71" i="1"/>
  <c r="F71" i="1"/>
  <c r="E71" i="1"/>
  <c r="G17" i="3"/>
  <c r="G14" i="3"/>
  <c r="G13" i="3"/>
  <c r="G11" i="3"/>
  <c r="G68" i="1"/>
  <c r="G67" i="1"/>
  <c r="F69" i="1"/>
  <c r="F67" i="1"/>
  <c r="E67" i="1"/>
  <c r="E69" i="1"/>
  <c r="H62" i="1"/>
  <c r="G62" i="1"/>
  <c r="F62" i="1"/>
  <c r="E62" i="1"/>
  <c r="H55" i="1"/>
  <c r="G55" i="1"/>
  <c r="F55" i="1"/>
  <c r="E55" i="1"/>
  <c r="H72" i="1"/>
  <c r="G72" i="1"/>
  <c r="H70" i="1"/>
  <c r="H68" i="1"/>
  <c r="H67" i="1"/>
  <c r="H66" i="1"/>
  <c r="G66" i="1"/>
  <c r="H48" i="1"/>
  <c r="G48" i="1"/>
  <c r="F48" i="1"/>
  <c r="H39" i="1"/>
  <c r="G39" i="1"/>
  <c r="F39" i="1"/>
  <c r="E39" i="1"/>
  <c r="G20" i="3" l="1"/>
  <c r="E48" i="1"/>
  <c r="H24" i="1"/>
  <c r="G24" i="1"/>
  <c r="F24" i="1"/>
  <c r="E24" i="1"/>
  <c r="F17" i="1"/>
  <c r="F32" i="1"/>
  <c r="F64" i="1" l="1"/>
  <c r="H32" i="1"/>
  <c r="G32" i="1"/>
  <c r="E32" i="1"/>
  <c r="H17" i="1"/>
  <c r="G17" i="1"/>
  <c r="E17" i="1"/>
  <c r="G63" i="1" l="1"/>
  <c r="E64" i="1"/>
  <c r="H63" i="1"/>
</calcChain>
</file>

<file path=xl/sharedStrings.xml><?xml version="1.0" encoding="utf-8"?>
<sst xmlns="http://schemas.openxmlformats.org/spreadsheetml/2006/main" count="162" uniqueCount="79">
  <si>
    <t>Priemonės pavadinimas</t>
  </si>
  <si>
    <t>Programos tikslo kodas</t>
  </si>
  <si>
    <t>Priemonės kodas</t>
  </si>
  <si>
    <t>Finansavimo šaltinis</t>
  </si>
  <si>
    <t>2021 m. asignavimų projektas</t>
  </si>
  <si>
    <t>ES</t>
  </si>
  <si>
    <t>VIP</t>
  </si>
  <si>
    <t>iš viso:</t>
  </si>
  <si>
    <t>Finansavimo šaltiniai</t>
  </si>
  <si>
    <t>ES lėšos</t>
  </si>
  <si>
    <t>Valstybės biudžeto lėšos</t>
  </si>
  <si>
    <t xml:space="preserve">Kelių priežiūros ir plėtros programos lėšos </t>
  </si>
  <si>
    <t>2. Socialinės savivaldybės infrastruktūros plėtra</t>
  </si>
  <si>
    <t>1. Inžinerinės savivaldybės infrastruktūros plėtra</t>
  </si>
  <si>
    <t>Iš viso priemonėms:</t>
  </si>
  <si>
    <t>Savivaldybės biudžeto lėšos</t>
  </si>
  <si>
    <t>2022 m. asignavimų projektas</t>
  </si>
  <si>
    <t>2023 m. asignavimų projektas</t>
  </si>
  <si>
    <t>Bendras lėšų poreikis</t>
  </si>
  <si>
    <t>Programos lėšų suma</t>
  </si>
  <si>
    <t>Programos lėšų įsisavinimo laikotarpis</t>
  </si>
  <si>
    <t>SIP įmokos</t>
  </si>
  <si>
    <t>Savivaldybės infrastruktūros plėtros įmokos</t>
  </si>
  <si>
    <t>Priemonės įgyvendinimo būdas (VPĮ, IĮ, K, S)</t>
  </si>
  <si>
    <t>Žymėjimas</t>
  </si>
  <si>
    <t>Prioritetinės</t>
  </si>
  <si>
    <t>P</t>
  </si>
  <si>
    <t>Neprioritetinės</t>
  </si>
  <si>
    <t>N</t>
  </si>
  <si>
    <t>VPĮ</t>
  </si>
  <si>
    <t>Investicijų įstatymas</t>
  </si>
  <si>
    <t>K</t>
  </si>
  <si>
    <t>Koncesijų įstatymas</t>
  </si>
  <si>
    <t>S</t>
  </si>
  <si>
    <t>IĮ</t>
  </si>
  <si>
    <t>Viešųjų pirkimų įstatymas</t>
  </si>
  <si>
    <t>1.1. Modernizuoti vandens tiekimo, nuotekų ir atliekų šalinimo veiklą, prižiūrėti vidaus vandenų kokybę</t>
  </si>
  <si>
    <t>1.1.1</t>
  </si>
  <si>
    <t>6.1.3.5.</t>
  </si>
  <si>
    <t>Dotacija UAB „Skuodo vandenys“ vandentiekio ir nuotekų tinklų infrastruktūros tvarkymas</t>
  </si>
  <si>
    <t>Vandentiekio ir nuotekų tinklų infrastruktūros tvarkymas</t>
  </si>
  <si>
    <t>1.2.1.</t>
  </si>
  <si>
    <t>1.2. Tvarkyti Skuodo rajono kelius ir gatves, vykdyti susisiekimo ir turizmo infrastruktūros projektus</t>
  </si>
  <si>
    <t>1.2.2.</t>
  </si>
  <si>
    <t>Kelių priežiūros ir plėtros programos įgyvendinimas</t>
  </si>
  <si>
    <t>Skuodo rajono Notėnų seniūnijos kelio NO-32 kapitalinis remontas</t>
  </si>
  <si>
    <t>2.1.1.</t>
  </si>
  <si>
    <t>6.2.3.20.</t>
  </si>
  <si>
    <t>Atsinaujinančių energijos išteklių panaudojimas visuomeninės ir gyvenamosios paskirties pastatams</t>
  </si>
  <si>
    <t>Skuodo vaikų lopšelio-darželio pastato ir aplinkos modernizavimas ir atnaujinimas</t>
  </si>
  <si>
    <t>Mosėdžio vaikų lopšelio-darželio statyba</t>
  </si>
  <si>
    <t>6.1.3.6.</t>
  </si>
  <si>
    <t>6.2.2.6.</t>
  </si>
  <si>
    <t>6.2.2.27.</t>
  </si>
  <si>
    <t>6.2.3.22.</t>
  </si>
  <si>
    <t>6.2.3.21.</t>
  </si>
  <si>
    <t>2.1. Įgyvendinti švietimo, kultūros, sveikatos ir socialines paslaugas teikiančių įstaigų pastatų ir aplinkos 
modernizavimo, renovacijos ir atnaujinimo projektus</t>
  </si>
  <si>
    <t>1.1.1.</t>
  </si>
  <si>
    <t>1.1.2.</t>
  </si>
  <si>
    <t>2.1.2.</t>
  </si>
  <si>
    <t>VB</t>
  </si>
  <si>
    <t>KPPP</t>
  </si>
  <si>
    <t>2.1.3.</t>
  </si>
  <si>
    <t>2021 m.</t>
  </si>
  <si>
    <t>Iš viso Programos lėšų, Eur:</t>
  </si>
  <si>
    <t>Atsinaujinančių energijos išteklių panaudojimas visuomenės ir gyvenamosios paskirties pastatams</t>
  </si>
  <si>
    <t>Tikslinė dotacija iš Valstybės investicijų progr.</t>
  </si>
  <si>
    <t>2.1. Įgyvendinti švietimo, kultūros, sveikatos ir socialines paslaugas teikiančių įstaigų pastatų ir aplinkos modernizavimo, 
renovacijos ir atnaujinimo projektus</t>
  </si>
  <si>
    <t>Savivladybės infrastruktūros plėtros sutartis</t>
  </si>
  <si>
    <t>P / N</t>
  </si>
  <si>
    <t>Programos lėšų tipas (prioritetinės, neprioritetinės pagal SIPĮ 11 str. 2 ir 3 d.)</t>
  </si>
  <si>
    <t>SB</t>
  </si>
  <si>
    <t>SKUODO RAJONO SAVIVALDYBĖS
INFRASTRUKTŪROS PLĖTROS PRIEMONIŲ PLANAS</t>
  </si>
  <si>
    <t xml:space="preserve">SKUODO RAJONO SAVIVALDYBĖS
INFRASTRUKTŪROS PLĖTROS RĖMIMO PROGRAMOS LĖŠŲ PANAUDOJIMO PLANAS </t>
  </si>
  <si>
    <t>PATVIRTINTA
Skuodo rajono savivaldybės tarybos
2021 m. gegužės 19 d. sprendimu Nr. T10-122/T9-</t>
  </si>
  <si>
    <t xml:space="preserve">        PATVIRTINTA
        Skuodo rajono savivaldybės tarybos
        2021 m. gegužės 19 d. sprendimu Nr. T10-122/T9-</t>
  </si>
  <si>
    <t>Patikslintas priedas</t>
  </si>
  <si>
    <t xml:space="preserve">       Patikslintas priedas</t>
  </si>
  <si>
    <t>Raimondas Budrikis, tel. (8 440)  44 860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</si>
</sst>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186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Times New Roman"/>
      <family val="1"/>
    </font>
    <font>
      <sz val="12"/>
      <name val="Calibri"/>
      <family val="2"/>
      <scheme val="minor"/>
    </font>
    <font>
      <b/>
      <sz val="12"/>
      <color indexed="9"/>
      <name val="Times New Roman"/>
      <family val="1"/>
      <charset val="186"/>
    </font>
    <font>
      <sz val="12"/>
      <color indexed="9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2"/>
      <name val="Times New Roman"/>
      <family val="1"/>
    </font>
    <font>
      <strike/>
      <sz val="12"/>
      <color theme="1"/>
      <name val="Times New Roman"/>
      <family val="1"/>
    </font>
    <font>
      <strike/>
      <sz val="12"/>
      <name val="Times New Roman"/>
      <family val="1"/>
    </font>
    <font>
      <strike/>
      <sz val="12"/>
      <color indexed="8"/>
      <name val="Times New Roman"/>
      <family val="1"/>
    </font>
    <font>
      <strike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0" borderId="0" xfId="0" applyFont="1"/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2" fontId="4" fillId="2" borderId="0" xfId="0" applyNumberFormat="1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6" fillId="5" borderId="12" xfId="0" applyNumberFormat="1" applyFont="1" applyFill="1" applyBorder="1" applyAlignment="1">
      <alignment horizontal="center" vertical="center" wrapText="1"/>
    </xf>
    <xf numFmtId="2" fontId="6" fillId="5" borderId="14" xfId="0" applyNumberFormat="1" applyFont="1" applyFill="1" applyBorder="1" applyAlignment="1">
      <alignment horizontal="center" vertical="center"/>
    </xf>
    <xf numFmtId="2" fontId="6" fillId="5" borderId="10" xfId="0" applyNumberFormat="1" applyFont="1" applyFill="1" applyBorder="1" applyAlignment="1">
      <alignment horizontal="center" vertical="center"/>
    </xf>
    <xf numFmtId="2" fontId="6" fillId="5" borderId="13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6" fillId="7" borderId="18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9" borderId="4" xfId="0" applyNumberFormat="1" applyFont="1" applyFill="1" applyBorder="1" applyAlignment="1">
      <alignment horizontal="center" vertical="center" wrapText="1"/>
    </xf>
    <xf numFmtId="2" fontId="4" fillId="9" borderId="1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13" fillId="8" borderId="4" xfId="0" applyNumberFormat="1" applyFont="1" applyFill="1" applyBorder="1" applyAlignment="1">
      <alignment horizontal="center" vertical="center"/>
    </xf>
    <xf numFmtId="2" fontId="13" fillId="8" borderId="1" xfId="0" applyNumberFormat="1" applyFont="1" applyFill="1" applyBorder="1" applyAlignment="1">
      <alignment horizontal="center" vertical="center"/>
    </xf>
    <xf numFmtId="2" fontId="13" fillId="8" borderId="1" xfId="0" applyNumberFormat="1" applyFont="1" applyFill="1" applyBorder="1" applyAlignment="1">
      <alignment horizontal="center" vertical="center" wrapText="1"/>
    </xf>
    <xf numFmtId="2" fontId="14" fillId="8" borderId="21" xfId="0" applyNumberFormat="1" applyFont="1" applyFill="1" applyBorder="1" applyAlignment="1">
      <alignment vertical="center"/>
    </xf>
    <xf numFmtId="2" fontId="13" fillId="8" borderId="21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2" fontId="6" fillId="7" borderId="20" xfId="0" applyNumberFormat="1" applyFont="1" applyFill="1" applyBorder="1" applyAlignment="1">
      <alignment vertical="center"/>
    </xf>
    <xf numFmtId="2" fontId="6" fillId="7" borderId="21" xfId="0" applyNumberFormat="1" applyFont="1" applyFill="1" applyBorder="1" applyAlignment="1">
      <alignment vertical="center"/>
    </xf>
    <xf numFmtId="2" fontId="6" fillId="7" borderId="26" xfId="0" applyNumberFormat="1" applyFont="1" applyFill="1" applyBorder="1" applyAlignment="1">
      <alignment vertical="center"/>
    </xf>
    <xf numFmtId="2" fontId="6" fillId="7" borderId="27" xfId="0" applyNumberFormat="1" applyFont="1" applyFill="1" applyBorder="1" applyAlignment="1">
      <alignment vertical="center"/>
    </xf>
    <xf numFmtId="2" fontId="4" fillId="8" borderId="1" xfId="0" applyNumberFormat="1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vertical="center"/>
    </xf>
    <xf numFmtId="2" fontId="4" fillId="8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5" fillId="8" borderId="2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2" fontId="6" fillId="7" borderId="36" xfId="0" applyNumberFormat="1" applyFont="1" applyFill="1" applyBorder="1" applyAlignment="1">
      <alignment horizontal="center" vertical="center"/>
    </xf>
    <xf numFmtId="2" fontId="4" fillId="9" borderId="6" xfId="0" applyNumberFormat="1" applyFont="1" applyFill="1" applyBorder="1" applyAlignment="1">
      <alignment horizontal="center" vertical="center" wrapText="1"/>
    </xf>
    <xf numFmtId="2" fontId="4" fillId="9" borderId="12" xfId="0" applyNumberFormat="1" applyFont="1" applyFill="1" applyBorder="1" applyAlignment="1">
      <alignment horizontal="center" vertical="center" wrapText="1"/>
    </xf>
    <xf numFmtId="2" fontId="4" fillId="9" borderId="21" xfId="0" applyNumberFormat="1" applyFont="1" applyFill="1" applyBorder="1" applyAlignment="1">
      <alignment horizontal="center" vertical="center" wrapText="1"/>
    </xf>
    <xf numFmtId="2" fontId="4" fillId="9" borderId="29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9" fillId="0" borderId="6" xfId="0" applyNumberFormat="1" applyFont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2" fontId="19" fillId="0" borderId="7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0" borderId="19" xfId="0" applyNumberFormat="1" applyFont="1" applyBorder="1" applyAlignment="1">
      <alignment horizontal="center" vertical="center"/>
    </xf>
    <xf numFmtId="2" fontId="19" fillId="0" borderId="13" xfId="0" applyNumberFormat="1" applyFont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 vertical="center"/>
    </xf>
    <xf numFmtId="2" fontId="19" fillId="0" borderId="22" xfId="0" applyNumberFormat="1" applyFont="1" applyBorder="1" applyAlignment="1">
      <alignment horizontal="center" vertical="center"/>
    </xf>
    <xf numFmtId="2" fontId="17" fillId="5" borderId="12" xfId="0" applyNumberFormat="1" applyFont="1" applyFill="1" applyBorder="1" applyAlignment="1">
      <alignment horizontal="center" vertical="center" wrapText="1"/>
    </xf>
    <xf numFmtId="2" fontId="17" fillId="5" borderId="14" xfId="0" applyNumberFormat="1" applyFont="1" applyFill="1" applyBorder="1" applyAlignment="1">
      <alignment horizontal="center" vertical="center"/>
    </xf>
    <xf numFmtId="2" fontId="17" fillId="5" borderId="10" xfId="0" applyNumberFormat="1" applyFont="1" applyFill="1" applyBorder="1" applyAlignment="1">
      <alignment horizontal="center" vertical="center"/>
    </xf>
    <xf numFmtId="2" fontId="17" fillId="5" borderId="13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9" borderId="1" xfId="0" applyNumberFormat="1" applyFont="1" applyFill="1" applyBorder="1" applyAlignment="1">
      <alignment horizontal="center" vertical="center" wrapText="1"/>
    </xf>
    <xf numFmtId="2" fontId="21" fillId="9" borderId="1" xfId="0" applyNumberFormat="1" applyFont="1" applyFill="1" applyBorder="1" applyAlignment="1">
      <alignment horizontal="center" vertical="center" wrapText="1"/>
    </xf>
    <xf numFmtId="2" fontId="21" fillId="7" borderId="18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21" fillId="7" borderId="27" xfId="0" applyNumberFormat="1" applyFont="1" applyFill="1" applyBorder="1" applyAlignment="1">
      <alignment horizontal="center" vertical="center"/>
    </xf>
    <xf numFmtId="2" fontId="6" fillId="7" borderId="27" xfId="0" applyNumberFormat="1" applyFont="1" applyFill="1" applyBorder="1" applyAlignment="1">
      <alignment horizontal="left" vertical="center"/>
    </xf>
    <xf numFmtId="2" fontId="6" fillId="7" borderId="20" xfId="0" applyNumberFormat="1" applyFont="1" applyFill="1" applyBorder="1" applyAlignment="1">
      <alignment horizontal="left" vertical="center"/>
    </xf>
    <xf numFmtId="2" fontId="22" fillId="0" borderId="0" xfId="0" applyNumberFormat="1" applyFont="1" applyAlignment="1">
      <alignment horizontal="left" vertical="center"/>
    </xf>
    <xf numFmtId="2" fontId="13" fillId="8" borderId="11" xfId="0" applyNumberFormat="1" applyFont="1" applyFill="1" applyBorder="1" applyAlignment="1">
      <alignment horizontal="center" vertical="center" wrapText="1"/>
    </xf>
    <xf numFmtId="2" fontId="13" fillId="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 wrapText="1"/>
    </xf>
    <xf numFmtId="2" fontId="6" fillId="3" borderId="24" xfId="0" applyNumberFormat="1" applyFont="1" applyFill="1" applyBorder="1" applyAlignment="1">
      <alignment horizontal="left" vertical="center" wrapText="1"/>
    </xf>
    <xf numFmtId="2" fontId="6" fillId="3" borderId="25" xfId="0" applyNumberFormat="1" applyFont="1" applyFill="1" applyBorder="1" applyAlignment="1">
      <alignment horizontal="left" vertical="center" wrapText="1"/>
    </xf>
    <xf numFmtId="2" fontId="6" fillId="3" borderId="37" xfId="0" applyNumberFormat="1" applyFont="1" applyFill="1" applyBorder="1" applyAlignment="1">
      <alignment horizontal="left" vertical="center" wrapText="1"/>
    </xf>
    <xf numFmtId="2" fontId="6" fillId="6" borderId="23" xfId="0" applyNumberFormat="1" applyFont="1" applyFill="1" applyBorder="1" applyAlignment="1">
      <alignment horizontal="left" vertical="center" wrapText="1"/>
    </xf>
    <xf numFmtId="0" fontId="10" fillId="6" borderId="22" xfId="0" applyFont="1" applyFill="1" applyBorder="1" applyAlignment="1">
      <alignment horizontal="left" vertical="center"/>
    </xf>
    <xf numFmtId="0" fontId="10" fillId="6" borderId="19" xfId="0" applyFont="1" applyFill="1" applyBorder="1" applyAlignment="1">
      <alignment horizontal="left" vertical="center"/>
    </xf>
    <xf numFmtId="2" fontId="17" fillId="2" borderId="3" xfId="0" applyNumberFormat="1" applyFont="1" applyFill="1" applyBorder="1" applyAlignment="1">
      <alignment horizontal="center" vertical="center"/>
    </xf>
    <xf numFmtId="2" fontId="17" fillId="2" borderId="10" xfId="0" applyNumberFormat="1" applyFont="1" applyFill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6" fillId="6" borderId="23" xfId="0" applyNumberFormat="1" applyFont="1" applyFill="1" applyBorder="1" applyAlignment="1">
      <alignment horizontal="left" vertical="center"/>
    </xf>
    <xf numFmtId="2" fontId="4" fillId="0" borderId="8" xfId="0" applyNumberFormat="1" applyFont="1" applyBorder="1" applyAlignment="1">
      <alignment horizontal="center" vertical="center" textRotation="90" wrapText="1"/>
    </xf>
    <xf numFmtId="2" fontId="4" fillId="0" borderId="13" xfId="0" applyNumberFormat="1" applyFont="1" applyBorder="1" applyAlignment="1">
      <alignment horizontal="center" vertical="center" textRotation="90" wrapText="1"/>
    </xf>
    <xf numFmtId="2" fontId="4" fillId="0" borderId="17" xfId="0" applyNumberFormat="1" applyFont="1" applyBorder="1" applyAlignment="1">
      <alignment horizontal="center" vertical="center" textRotation="90" wrapText="1"/>
    </xf>
    <xf numFmtId="2" fontId="4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2" fontId="6" fillId="7" borderId="24" xfId="0" applyNumberFormat="1" applyFont="1" applyFill="1" applyBorder="1" applyAlignment="1">
      <alignment horizontal="center" vertical="center"/>
    </xf>
    <xf numFmtId="2" fontId="6" fillId="7" borderId="25" xfId="0" applyNumberFormat="1" applyFont="1" applyFill="1" applyBorder="1" applyAlignment="1">
      <alignment horizontal="center" vertical="center"/>
    </xf>
    <xf numFmtId="2" fontId="6" fillId="2" borderId="33" xfId="0" applyNumberFormat="1" applyFont="1" applyFill="1" applyBorder="1" applyAlignment="1">
      <alignment horizontal="center" vertical="center" textRotation="90" wrapText="1"/>
    </xf>
    <xf numFmtId="2" fontId="6" fillId="2" borderId="34" xfId="0" applyNumberFormat="1" applyFont="1" applyFill="1" applyBorder="1" applyAlignment="1">
      <alignment horizontal="center" vertical="center" textRotation="90" wrapText="1"/>
    </xf>
    <xf numFmtId="2" fontId="6" fillId="2" borderId="35" xfId="0" applyNumberFormat="1" applyFont="1" applyFill="1" applyBorder="1" applyAlignment="1">
      <alignment horizontal="center" vertical="center" textRotation="90" wrapText="1"/>
    </xf>
    <xf numFmtId="2" fontId="13" fillId="8" borderId="4" xfId="0" applyNumberFormat="1" applyFont="1" applyFill="1" applyBorder="1" applyAlignment="1">
      <alignment horizontal="left" vertical="center"/>
    </xf>
    <xf numFmtId="2" fontId="13" fillId="8" borderId="1" xfId="0" applyNumberFormat="1" applyFont="1" applyFill="1" applyBorder="1" applyAlignment="1">
      <alignment horizontal="left" vertical="center"/>
    </xf>
    <xf numFmtId="2" fontId="13" fillId="8" borderId="1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2" fontId="4" fillId="0" borderId="5" xfId="0" applyNumberFormat="1" applyFont="1" applyBorder="1" applyAlignment="1">
      <alignment horizontal="center" vertical="center" textRotation="90" wrapText="1"/>
    </xf>
    <xf numFmtId="2" fontId="4" fillId="0" borderId="11" xfId="0" applyNumberFormat="1" applyFont="1" applyBorder="1" applyAlignment="1">
      <alignment horizontal="center" vertical="center" textRotation="90" wrapText="1"/>
    </xf>
    <xf numFmtId="2" fontId="4" fillId="0" borderId="16" xfId="0" applyNumberFormat="1" applyFont="1" applyBorder="1" applyAlignment="1">
      <alignment horizontal="center" vertical="center" textRotation="90" wrapText="1"/>
    </xf>
    <xf numFmtId="2" fontId="6" fillId="4" borderId="24" xfId="0" applyNumberFormat="1" applyFont="1" applyFill="1" applyBorder="1" applyAlignment="1">
      <alignment horizontal="left" vertical="center" wrapText="1"/>
    </xf>
    <xf numFmtId="2" fontId="6" fillId="4" borderId="25" xfId="0" applyNumberFormat="1" applyFont="1" applyFill="1" applyBorder="1" applyAlignment="1">
      <alignment horizontal="left" vertical="center" wrapText="1"/>
    </xf>
    <xf numFmtId="2" fontId="6" fillId="4" borderId="37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2" fontId="4" fillId="2" borderId="3" xfId="0" applyNumberFormat="1" applyFont="1" applyFill="1" applyBorder="1" applyAlignment="1">
      <alignment horizontal="center" vertical="center" textRotation="90" wrapText="1"/>
    </xf>
    <xf numFmtId="2" fontId="4" fillId="2" borderId="10" xfId="0" applyNumberFormat="1" applyFont="1" applyFill="1" applyBorder="1" applyAlignment="1">
      <alignment horizontal="center" vertical="center" textRotation="90" wrapText="1"/>
    </xf>
    <xf numFmtId="2" fontId="4" fillId="2" borderId="15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 wrapText="1"/>
    </xf>
    <xf numFmtId="2" fontId="4" fillId="0" borderId="1" xfId="0" applyNumberFormat="1" applyFont="1" applyBorder="1" applyAlignment="1">
      <alignment horizontal="center" vertical="center" textRotation="90" wrapText="1"/>
    </xf>
    <xf numFmtId="2" fontId="4" fillId="0" borderId="2" xfId="0" applyNumberFormat="1" applyFont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2" fontId="4" fillId="8" borderId="1" xfId="0" applyNumberFormat="1" applyFont="1" applyFill="1" applyBorder="1" applyAlignment="1">
      <alignment horizontal="left" vertical="center" wrapText="1"/>
    </xf>
    <xf numFmtId="2" fontId="4" fillId="8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 textRotation="90" wrapText="1"/>
    </xf>
    <xf numFmtId="2" fontId="6" fillId="0" borderId="1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21" fillId="7" borderId="27" xfId="0" applyNumberFormat="1" applyFont="1" applyFill="1" applyBorder="1" applyAlignment="1">
      <alignment horizontal="center" vertical="center"/>
    </xf>
    <xf numFmtId="2" fontId="21" fillId="7" borderId="32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6" fillId="6" borderId="10" xfId="0" applyNumberFormat="1" applyFont="1" applyFill="1" applyBorder="1" applyAlignment="1">
      <alignment horizontal="left" vertical="center" wrapText="1"/>
    </xf>
    <xf numFmtId="2" fontId="6" fillId="6" borderId="1" xfId="0" applyNumberFormat="1" applyFont="1" applyFill="1" applyBorder="1" applyAlignment="1">
      <alignment horizontal="left" vertical="center"/>
    </xf>
    <xf numFmtId="2" fontId="6" fillId="6" borderId="12" xfId="0" applyNumberFormat="1" applyFont="1" applyFill="1" applyBorder="1" applyAlignment="1">
      <alignment horizontal="left" vertical="center"/>
    </xf>
    <xf numFmtId="2" fontId="4" fillId="0" borderId="0" xfId="0" applyNumberFormat="1" applyFont="1" applyAlignment="1">
      <alignment horizontal="left" vertical="center" wrapText="1"/>
    </xf>
    <xf numFmtId="2" fontId="6" fillId="3" borderId="10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2" fontId="6" fillId="3" borderId="12" xfId="0" applyNumberFormat="1" applyFont="1" applyFill="1" applyBorder="1" applyAlignment="1">
      <alignment horizontal="left" vertical="center" wrapText="1"/>
    </xf>
    <xf numFmtId="2" fontId="6" fillId="3" borderId="28" xfId="0" applyNumberFormat="1" applyFont="1" applyFill="1" applyBorder="1" applyAlignment="1">
      <alignment horizontal="left" vertical="center" wrapText="1"/>
    </xf>
    <xf numFmtId="2" fontId="6" fillId="3" borderId="30" xfId="0" applyNumberFormat="1" applyFont="1" applyFill="1" applyBorder="1" applyAlignment="1">
      <alignment horizontal="left" vertical="center" wrapText="1"/>
    </xf>
    <xf numFmtId="2" fontId="6" fillId="3" borderId="31" xfId="0" applyNumberFormat="1" applyFont="1" applyFill="1" applyBorder="1" applyAlignment="1">
      <alignment horizontal="left" vertical="center" wrapText="1"/>
    </xf>
    <xf numFmtId="2" fontId="6" fillId="4" borderId="10" xfId="0" applyNumberFormat="1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horizontal="left" vertical="center" wrapText="1"/>
    </xf>
    <xf numFmtId="2" fontId="6" fillId="4" borderId="12" xfId="0" applyNumberFormat="1" applyFont="1" applyFill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center" vertical="center" wrapText="1" readingOrder="1"/>
    </xf>
    <xf numFmtId="2" fontId="4" fillId="0" borderId="1" xfId="0" applyNumberFormat="1" applyFont="1" applyBorder="1" applyAlignment="1">
      <alignment horizontal="center" vertical="center" wrapText="1" readingOrder="1"/>
    </xf>
    <xf numFmtId="2" fontId="4" fillId="0" borderId="21" xfId="0" applyNumberFormat="1" applyFont="1" applyBorder="1" applyAlignment="1">
      <alignment horizontal="center" vertical="center" wrapText="1" readingOrder="1"/>
    </xf>
    <xf numFmtId="2" fontId="6" fillId="6" borderId="10" xfId="0" applyNumberFormat="1" applyFont="1" applyFill="1" applyBorder="1" applyAlignment="1">
      <alignment horizontal="left" vertical="center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/>
    </xf>
    <xf numFmtId="2" fontId="6" fillId="2" borderId="19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4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0"/>
  <sheetViews>
    <sheetView tabSelected="1" workbookViewId="0">
      <selection activeCell="B78" sqref="B78:C78"/>
    </sheetView>
  </sheetViews>
  <sheetFormatPr defaultColWidth="9.140625" defaultRowHeight="15.75" x14ac:dyDescent="0.25"/>
  <cols>
    <col min="1" max="1" width="5.140625" style="4" customWidth="1"/>
    <col min="2" max="2" width="8.42578125" style="5" customWidth="1"/>
    <col min="3" max="3" width="29.5703125" style="6" customWidth="1"/>
    <col min="4" max="4" width="10.5703125" style="5" customWidth="1"/>
    <col min="5" max="5" width="11.5703125" style="5" customWidth="1"/>
    <col min="6" max="6" width="12.42578125" style="5" customWidth="1"/>
    <col min="7" max="7" width="6.42578125" style="5" customWidth="1"/>
    <col min="8" max="8" width="6.140625" style="5" customWidth="1"/>
    <col min="9" max="9" width="10" style="7" bestFit="1" customWidth="1"/>
    <col min="10" max="16384" width="9.140625" style="5"/>
  </cols>
  <sheetData>
    <row r="1" spans="1:9" s="100" customFormat="1" x14ac:dyDescent="0.25">
      <c r="A1" s="4"/>
      <c r="C1" s="6"/>
      <c r="D1" s="106" t="s">
        <v>77</v>
      </c>
      <c r="E1" s="106"/>
      <c r="F1" s="106"/>
      <c r="I1" s="7"/>
    </row>
    <row r="2" spans="1:9" ht="49.5" customHeight="1" x14ac:dyDescent="0.25">
      <c r="D2" s="109" t="s">
        <v>75</v>
      </c>
      <c r="E2" s="109"/>
      <c r="F2" s="109"/>
      <c r="G2" s="109"/>
      <c r="H2" s="109"/>
    </row>
    <row r="3" spans="1:9" s="68" customFormat="1" ht="15" customHeight="1" x14ac:dyDescent="0.25">
      <c r="A3" s="4"/>
      <c r="C3" s="6"/>
      <c r="D3" s="70"/>
      <c r="E3" s="70"/>
      <c r="F3" s="70"/>
      <c r="G3" s="70"/>
      <c r="H3" s="70"/>
      <c r="I3" s="7"/>
    </row>
    <row r="4" spans="1:9" s="9" customFormat="1" ht="33.75" customHeight="1" x14ac:dyDescent="0.25">
      <c r="A4" s="151" t="s">
        <v>72</v>
      </c>
      <c r="B4" s="152"/>
      <c r="C4" s="152"/>
      <c r="D4" s="152"/>
      <c r="E4" s="152"/>
      <c r="F4" s="152"/>
      <c r="G4" s="152"/>
      <c r="H4" s="152"/>
      <c r="I4" s="8"/>
    </row>
    <row r="5" spans="1:9" ht="17.25" customHeight="1" thickBot="1" x14ac:dyDescent="0.3">
      <c r="A5" s="153"/>
      <c r="B5" s="153"/>
      <c r="C5" s="153"/>
      <c r="D5" s="153"/>
      <c r="E5" s="153"/>
      <c r="F5" s="153"/>
      <c r="G5" s="153"/>
      <c r="H5" s="153"/>
    </row>
    <row r="6" spans="1:9" ht="24.75" customHeight="1" x14ac:dyDescent="0.25">
      <c r="A6" s="154" t="s">
        <v>1</v>
      </c>
      <c r="B6" s="157" t="s">
        <v>2</v>
      </c>
      <c r="C6" s="160" t="s">
        <v>0</v>
      </c>
      <c r="D6" s="145" t="s">
        <v>3</v>
      </c>
      <c r="E6" s="130" t="s">
        <v>18</v>
      </c>
      <c r="F6" s="130" t="s">
        <v>4</v>
      </c>
      <c r="G6" s="130" t="s">
        <v>16</v>
      </c>
      <c r="H6" s="130" t="s">
        <v>17</v>
      </c>
    </row>
    <row r="7" spans="1:9" ht="19.5" customHeight="1" x14ac:dyDescent="0.25">
      <c r="A7" s="155"/>
      <c r="B7" s="158"/>
      <c r="C7" s="161"/>
      <c r="D7" s="146"/>
      <c r="E7" s="131"/>
      <c r="F7" s="131"/>
      <c r="G7" s="131"/>
      <c r="H7" s="131"/>
    </row>
    <row r="8" spans="1:9" ht="92.25" customHeight="1" thickBot="1" x14ac:dyDescent="0.3">
      <c r="A8" s="156"/>
      <c r="B8" s="159"/>
      <c r="C8" s="162"/>
      <c r="D8" s="147"/>
      <c r="E8" s="132"/>
      <c r="F8" s="132"/>
      <c r="G8" s="132"/>
      <c r="H8" s="132"/>
    </row>
    <row r="9" spans="1:9" ht="26.25" customHeight="1" thickBot="1" x14ac:dyDescent="0.3">
      <c r="A9" s="117" t="s">
        <v>13</v>
      </c>
      <c r="B9" s="118"/>
      <c r="C9" s="118"/>
      <c r="D9" s="118"/>
      <c r="E9" s="118"/>
      <c r="F9" s="118"/>
      <c r="G9" s="118"/>
      <c r="H9" s="119"/>
    </row>
    <row r="10" spans="1:9" ht="15" customHeight="1" thickBot="1" x14ac:dyDescent="0.3">
      <c r="A10" s="148" t="s">
        <v>36</v>
      </c>
      <c r="B10" s="149"/>
      <c r="C10" s="149"/>
      <c r="D10" s="149"/>
      <c r="E10" s="149"/>
      <c r="F10" s="149"/>
      <c r="G10" s="149"/>
      <c r="H10" s="150"/>
    </row>
    <row r="11" spans="1:9" ht="14.85" customHeight="1" x14ac:dyDescent="0.25">
      <c r="A11" s="112" t="s">
        <v>57</v>
      </c>
      <c r="B11" s="114" t="s">
        <v>38</v>
      </c>
      <c r="C11" s="116" t="s">
        <v>39</v>
      </c>
      <c r="D11" s="10" t="s">
        <v>5</v>
      </c>
      <c r="E11" s="11"/>
      <c r="F11" s="12"/>
      <c r="G11" s="13"/>
      <c r="H11" s="14"/>
    </row>
    <row r="12" spans="1:9" ht="14.85" customHeight="1" x14ac:dyDescent="0.25">
      <c r="A12" s="113"/>
      <c r="B12" s="115"/>
      <c r="C12" s="111"/>
      <c r="D12" s="15" t="s">
        <v>60</v>
      </c>
      <c r="E12" s="16"/>
      <c r="F12" s="17"/>
      <c r="G12" s="18"/>
      <c r="H12" s="19"/>
    </row>
    <row r="13" spans="1:9" ht="14.85" customHeight="1" x14ac:dyDescent="0.25">
      <c r="A13" s="113"/>
      <c r="B13" s="115"/>
      <c r="C13" s="111"/>
      <c r="D13" s="20" t="s">
        <v>71</v>
      </c>
      <c r="E13" s="21">
        <v>60000</v>
      </c>
      <c r="F13" s="22">
        <v>60000</v>
      </c>
      <c r="G13" s="21"/>
      <c r="H13" s="23"/>
    </row>
    <row r="14" spans="1:9" ht="14.85" customHeight="1" x14ac:dyDescent="0.25">
      <c r="A14" s="113"/>
      <c r="B14" s="115"/>
      <c r="C14" s="111"/>
      <c r="D14" s="15" t="s">
        <v>6</v>
      </c>
      <c r="E14" s="16"/>
      <c r="F14" s="17"/>
      <c r="G14" s="18"/>
      <c r="H14" s="19"/>
    </row>
    <row r="15" spans="1:9" ht="14.85" customHeight="1" x14ac:dyDescent="0.25">
      <c r="A15" s="113"/>
      <c r="B15" s="115"/>
      <c r="C15" s="111"/>
      <c r="D15" s="15" t="s">
        <v>61</v>
      </c>
      <c r="E15" s="16"/>
      <c r="F15" s="17"/>
      <c r="G15" s="18"/>
      <c r="H15" s="19"/>
    </row>
    <row r="16" spans="1:9" ht="14.85" customHeight="1" x14ac:dyDescent="0.25">
      <c r="A16" s="113"/>
      <c r="B16" s="115"/>
      <c r="C16" s="111"/>
      <c r="D16" s="15" t="s">
        <v>21</v>
      </c>
      <c r="E16" s="16"/>
      <c r="F16" s="17"/>
      <c r="G16" s="24"/>
      <c r="H16" s="19"/>
    </row>
    <row r="17" spans="1:9" s="9" customFormat="1" ht="14.85" customHeight="1" thickBot="1" x14ac:dyDescent="0.3">
      <c r="A17" s="113"/>
      <c r="B17" s="115"/>
      <c r="C17" s="111"/>
      <c r="D17" s="25" t="s">
        <v>7</v>
      </c>
      <c r="E17" s="26">
        <f>+E11+E12+E13+E14+E15</f>
        <v>60000</v>
      </c>
      <c r="F17" s="27">
        <f>+F11+F12+F13+F14+F15</f>
        <v>60000</v>
      </c>
      <c r="G17" s="26">
        <f>+G11+G12+G13+G14+G15</f>
        <v>0</v>
      </c>
      <c r="H17" s="28">
        <f>+H11+H12+H13+H14+H15</f>
        <v>0</v>
      </c>
      <c r="I17" s="8"/>
    </row>
    <row r="18" spans="1:9" ht="14.85" customHeight="1" x14ac:dyDescent="0.25">
      <c r="A18" s="123" t="s">
        <v>58</v>
      </c>
      <c r="B18" s="125" t="s">
        <v>51</v>
      </c>
      <c r="C18" s="127" t="s">
        <v>40</v>
      </c>
      <c r="D18" s="76" t="s">
        <v>5</v>
      </c>
      <c r="E18" s="77"/>
      <c r="F18" s="78"/>
      <c r="G18" s="79"/>
      <c r="H18" s="80"/>
    </row>
    <row r="19" spans="1:9" ht="14.85" customHeight="1" x14ac:dyDescent="0.25">
      <c r="A19" s="124"/>
      <c r="B19" s="126"/>
      <c r="C19" s="128"/>
      <c r="D19" s="81" t="s">
        <v>60</v>
      </c>
      <c r="E19" s="82"/>
      <c r="F19" s="83"/>
      <c r="G19" s="84"/>
      <c r="H19" s="85"/>
    </row>
    <row r="20" spans="1:9" ht="14.85" customHeight="1" x14ac:dyDescent="0.25">
      <c r="A20" s="124"/>
      <c r="B20" s="126"/>
      <c r="C20" s="128"/>
      <c r="D20" s="86" t="s">
        <v>71</v>
      </c>
      <c r="E20" s="87"/>
      <c r="F20" s="88"/>
      <c r="G20" s="87"/>
      <c r="H20" s="89"/>
    </row>
    <row r="21" spans="1:9" ht="14.85" customHeight="1" x14ac:dyDescent="0.25">
      <c r="A21" s="124"/>
      <c r="B21" s="126"/>
      <c r="C21" s="128"/>
      <c r="D21" s="81" t="s">
        <v>6</v>
      </c>
      <c r="E21" s="82"/>
      <c r="F21" s="83"/>
      <c r="G21" s="84"/>
      <c r="H21" s="85"/>
    </row>
    <row r="22" spans="1:9" ht="14.85" customHeight="1" x14ac:dyDescent="0.25">
      <c r="A22" s="124"/>
      <c r="B22" s="126"/>
      <c r="C22" s="128"/>
      <c r="D22" s="81" t="s">
        <v>61</v>
      </c>
      <c r="E22" s="82"/>
      <c r="F22" s="83"/>
      <c r="G22" s="84"/>
      <c r="H22" s="85"/>
    </row>
    <row r="23" spans="1:9" ht="14.85" customHeight="1" x14ac:dyDescent="0.25">
      <c r="A23" s="124"/>
      <c r="B23" s="126"/>
      <c r="C23" s="128"/>
      <c r="D23" s="81" t="s">
        <v>21</v>
      </c>
      <c r="E23" s="82"/>
      <c r="F23" s="83"/>
      <c r="G23" s="90"/>
      <c r="H23" s="85"/>
    </row>
    <row r="24" spans="1:9" s="9" customFormat="1" ht="14.85" customHeight="1" x14ac:dyDescent="0.25">
      <c r="A24" s="124"/>
      <c r="B24" s="126"/>
      <c r="C24" s="128"/>
      <c r="D24" s="91" t="s">
        <v>7</v>
      </c>
      <c r="E24" s="92">
        <f>+E18+E19+E20+E21+E22</f>
        <v>0</v>
      </c>
      <c r="F24" s="93">
        <f>+F18+F19+F20+F21+F22</f>
        <v>0</v>
      </c>
      <c r="G24" s="92">
        <f>+G18+G19+G20+G21+G22</f>
        <v>0</v>
      </c>
      <c r="H24" s="94">
        <f>+H18+H19+H20+H21+H22</f>
        <v>0</v>
      </c>
      <c r="I24" s="8"/>
    </row>
    <row r="25" spans="1:9" s="9" customFormat="1" ht="14.85" customHeight="1" x14ac:dyDescent="0.25">
      <c r="A25" s="129" t="s">
        <v>42</v>
      </c>
      <c r="B25" s="121"/>
      <c r="C25" s="121"/>
      <c r="D25" s="121"/>
      <c r="E25" s="121"/>
      <c r="F25" s="121"/>
      <c r="G25" s="121"/>
      <c r="H25" s="122"/>
      <c r="I25" s="8"/>
    </row>
    <row r="26" spans="1:9" s="9" customFormat="1" ht="17.25" customHeight="1" x14ac:dyDescent="0.25">
      <c r="A26" s="113" t="s">
        <v>41</v>
      </c>
      <c r="B26" s="110" t="s">
        <v>52</v>
      </c>
      <c r="C26" s="111" t="s">
        <v>44</v>
      </c>
      <c r="D26" s="29" t="s">
        <v>5</v>
      </c>
      <c r="E26" s="16"/>
      <c r="F26" s="17"/>
      <c r="G26" s="18"/>
      <c r="H26" s="19"/>
      <c r="I26" s="8"/>
    </row>
    <row r="27" spans="1:9" s="9" customFormat="1" ht="17.25" customHeight="1" x14ac:dyDescent="0.25">
      <c r="A27" s="113"/>
      <c r="B27" s="110"/>
      <c r="C27" s="111"/>
      <c r="D27" s="15" t="s">
        <v>60</v>
      </c>
      <c r="E27" s="16"/>
      <c r="F27" s="17"/>
      <c r="G27" s="18"/>
      <c r="H27" s="19"/>
      <c r="I27" s="8"/>
    </row>
    <row r="28" spans="1:9" s="9" customFormat="1" ht="17.25" customHeight="1" x14ac:dyDescent="0.25">
      <c r="A28" s="113"/>
      <c r="B28" s="110"/>
      <c r="C28" s="111"/>
      <c r="D28" s="20" t="s">
        <v>71</v>
      </c>
      <c r="E28" s="30">
        <v>99100</v>
      </c>
      <c r="F28" s="17">
        <v>99100</v>
      </c>
      <c r="G28" s="21"/>
      <c r="H28" s="23"/>
      <c r="I28" s="8"/>
    </row>
    <row r="29" spans="1:9" s="9" customFormat="1" ht="17.25" customHeight="1" x14ac:dyDescent="0.25">
      <c r="A29" s="113"/>
      <c r="B29" s="110"/>
      <c r="C29" s="111"/>
      <c r="D29" s="15" t="s">
        <v>6</v>
      </c>
      <c r="E29" s="16"/>
      <c r="F29" s="17"/>
      <c r="G29" s="18"/>
      <c r="H29" s="19"/>
      <c r="I29" s="8"/>
    </row>
    <row r="30" spans="1:9" s="9" customFormat="1" ht="17.25" customHeight="1" x14ac:dyDescent="0.25">
      <c r="A30" s="113"/>
      <c r="B30" s="110"/>
      <c r="C30" s="111"/>
      <c r="D30" s="15" t="s">
        <v>61</v>
      </c>
      <c r="E30" s="16">
        <v>843500</v>
      </c>
      <c r="F30" s="17">
        <v>843500</v>
      </c>
      <c r="G30" s="18"/>
      <c r="H30" s="19"/>
      <c r="I30" s="8"/>
    </row>
    <row r="31" spans="1:9" s="9" customFormat="1" ht="17.25" customHeight="1" x14ac:dyDescent="0.25">
      <c r="A31" s="113"/>
      <c r="B31" s="110"/>
      <c r="C31" s="111"/>
      <c r="D31" s="15" t="s">
        <v>21</v>
      </c>
      <c r="E31" s="16"/>
      <c r="F31" s="17"/>
      <c r="G31" s="24"/>
      <c r="H31" s="19"/>
      <c r="I31" s="8"/>
    </row>
    <row r="32" spans="1:9" s="9" customFormat="1" ht="17.25" customHeight="1" x14ac:dyDescent="0.25">
      <c r="A32" s="113"/>
      <c r="B32" s="110"/>
      <c r="C32" s="111"/>
      <c r="D32" s="25" t="s">
        <v>7</v>
      </c>
      <c r="E32" s="26">
        <f>+E26+E27+E28+E29+E30</f>
        <v>942600</v>
      </c>
      <c r="F32" s="27">
        <f>+F26+F27+F28+F29+F30</f>
        <v>942600</v>
      </c>
      <c r="G32" s="26">
        <f>+G26+G27+G28+G29+G30</f>
        <v>0</v>
      </c>
      <c r="H32" s="28">
        <f>+H26+H27+H28+H29+H30</f>
        <v>0</v>
      </c>
      <c r="I32" s="8"/>
    </row>
    <row r="33" spans="1:13" s="9" customFormat="1" ht="17.25" customHeight="1" x14ac:dyDescent="0.25">
      <c r="A33" s="113" t="s">
        <v>43</v>
      </c>
      <c r="B33" s="110" t="s">
        <v>53</v>
      </c>
      <c r="C33" s="111" t="s">
        <v>45</v>
      </c>
      <c r="D33" s="29" t="s">
        <v>5</v>
      </c>
      <c r="E33" s="16">
        <v>140828.85</v>
      </c>
      <c r="F33" s="17">
        <v>140828.85</v>
      </c>
      <c r="G33" s="18"/>
      <c r="H33" s="19"/>
      <c r="I33" s="8"/>
    </row>
    <row r="34" spans="1:13" s="9" customFormat="1" ht="17.25" customHeight="1" x14ac:dyDescent="0.25">
      <c r="A34" s="113"/>
      <c r="B34" s="110"/>
      <c r="C34" s="111"/>
      <c r="D34" s="15" t="s">
        <v>60</v>
      </c>
      <c r="E34" s="16">
        <v>24852.15</v>
      </c>
      <c r="F34" s="17">
        <v>24852.15</v>
      </c>
      <c r="G34" s="18"/>
      <c r="H34" s="19"/>
      <c r="I34" s="8"/>
    </row>
    <row r="35" spans="1:13" s="9" customFormat="1" ht="17.25" customHeight="1" x14ac:dyDescent="0.25">
      <c r="A35" s="113"/>
      <c r="B35" s="110"/>
      <c r="C35" s="111"/>
      <c r="D35" s="20" t="s">
        <v>71</v>
      </c>
      <c r="E35" s="16">
        <v>58402</v>
      </c>
      <c r="F35" s="17">
        <v>58402</v>
      </c>
      <c r="G35" s="21"/>
      <c r="H35" s="23"/>
      <c r="I35" s="8"/>
      <c r="J35" s="5"/>
      <c r="K35" s="5"/>
      <c r="L35" s="5"/>
      <c r="M35" s="5"/>
    </row>
    <row r="36" spans="1:13" s="9" customFormat="1" ht="17.25" customHeight="1" x14ac:dyDescent="0.25">
      <c r="A36" s="113"/>
      <c r="B36" s="110"/>
      <c r="C36" s="111"/>
      <c r="D36" s="15" t="s">
        <v>6</v>
      </c>
      <c r="E36" s="16"/>
      <c r="F36" s="17"/>
      <c r="G36" s="18"/>
      <c r="H36" s="19"/>
      <c r="I36" s="8"/>
      <c r="J36" s="5"/>
      <c r="K36" s="5"/>
      <c r="L36" s="5"/>
      <c r="M36" s="5"/>
    </row>
    <row r="37" spans="1:13" s="9" customFormat="1" ht="17.25" customHeight="1" x14ac:dyDescent="0.25">
      <c r="A37" s="113"/>
      <c r="B37" s="110"/>
      <c r="C37" s="111"/>
      <c r="D37" s="15" t="s">
        <v>61</v>
      </c>
      <c r="E37" s="16"/>
      <c r="F37" s="17"/>
      <c r="G37" s="18"/>
      <c r="H37" s="19"/>
      <c r="I37" s="8"/>
      <c r="J37" s="5"/>
      <c r="K37" s="5"/>
      <c r="L37" s="5"/>
      <c r="M37" s="5"/>
    </row>
    <row r="38" spans="1:13" s="9" customFormat="1" ht="17.25" customHeight="1" x14ac:dyDescent="0.25">
      <c r="A38" s="113"/>
      <c r="B38" s="110"/>
      <c r="C38" s="111"/>
      <c r="D38" s="15" t="s">
        <v>21</v>
      </c>
      <c r="E38" s="16"/>
      <c r="F38" s="17"/>
      <c r="G38" s="24"/>
      <c r="H38" s="19"/>
      <c r="I38" s="8"/>
      <c r="J38" s="5"/>
      <c r="K38" s="5"/>
      <c r="L38" s="5"/>
      <c r="M38" s="5"/>
    </row>
    <row r="39" spans="1:13" s="9" customFormat="1" ht="17.25" customHeight="1" thickBot="1" x14ac:dyDescent="0.3">
      <c r="A39" s="113"/>
      <c r="B39" s="110"/>
      <c r="C39" s="111"/>
      <c r="D39" s="25" t="s">
        <v>7</v>
      </c>
      <c r="E39" s="26">
        <f>+E33+E34+E35+E36+E37</f>
        <v>224083</v>
      </c>
      <c r="F39" s="27">
        <f>+F33+F34+F35+F36+F37</f>
        <v>224083</v>
      </c>
      <c r="G39" s="26">
        <f>+G33+G34+G35+G36+G37</f>
        <v>0</v>
      </c>
      <c r="H39" s="28">
        <f>+H33+H34+H35+H36+H37</f>
        <v>0</v>
      </c>
      <c r="I39" s="8"/>
      <c r="J39" s="5"/>
      <c r="K39" s="5"/>
      <c r="L39" s="5"/>
      <c r="M39" s="5"/>
    </row>
    <row r="40" spans="1:13" s="9" customFormat="1" ht="24.75" customHeight="1" thickBot="1" x14ac:dyDescent="0.3">
      <c r="A40" s="117" t="s">
        <v>12</v>
      </c>
      <c r="B40" s="118"/>
      <c r="C40" s="118"/>
      <c r="D40" s="118"/>
      <c r="E40" s="118"/>
      <c r="F40" s="118"/>
      <c r="G40" s="118"/>
      <c r="H40" s="119"/>
      <c r="I40" s="8"/>
      <c r="J40" s="5"/>
      <c r="K40" s="5"/>
      <c r="L40" s="5"/>
      <c r="M40" s="5"/>
    </row>
    <row r="41" spans="1:13" s="9" customFormat="1" ht="24.75" customHeight="1" x14ac:dyDescent="0.25">
      <c r="A41" s="120" t="s">
        <v>56</v>
      </c>
      <c r="B41" s="121"/>
      <c r="C41" s="121"/>
      <c r="D41" s="121"/>
      <c r="E41" s="121"/>
      <c r="F41" s="121"/>
      <c r="G41" s="121"/>
      <c r="H41" s="122"/>
      <c r="I41" s="8"/>
      <c r="J41" s="5"/>
      <c r="K41" s="5"/>
      <c r="L41" s="5"/>
      <c r="M41" s="5"/>
    </row>
    <row r="42" spans="1:13" s="9" customFormat="1" ht="14.85" customHeight="1" x14ac:dyDescent="0.25">
      <c r="A42" s="113" t="s">
        <v>46</v>
      </c>
      <c r="B42" s="110" t="s">
        <v>47</v>
      </c>
      <c r="C42" s="111" t="s">
        <v>48</v>
      </c>
      <c r="D42" s="29" t="s">
        <v>5</v>
      </c>
      <c r="E42" s="16"/>
      <c r="F42" s="17"/>
      <c r="G42" s="18"/>
      <c r="H42" s="19"/>
      <c r="I42" s="8"/>
      <c r="J42" s="5"/>
      <c r="K42" s="5"/>
      <c r="L42" s="5"/>
      <c r="M42" s="5"/>
    </row>
    <row r="43" spans="1:13" s="9" customFormat="1" ht="14.85" customHeight="1" x14ac:dyDescent="0.25">
      <c r="A43" s="113"/>
      <c r="B43" s="110"/>
      <c r="C43" s="111"/>
      <c r="D43" s="15" t="s">
        <v>60</v>
      </c>
      <c r="E43" s="16">
        <v>56200</v>
      </c>
      <c r="F43" s="17">
        <v>56200</v>
      </c>
      <c r="G43" s="18"/>
      <c r="H43" s="19"/>
      <c r="I43" s="8"/>
      <c r="J43" s="5"/>
      <c r="K43" s="5"/>
      <c r="L43" s="5"/>
      <c r="M43" s="5"/>
    </row>
    <row r="44" spans="1:13" s="9" customFormat="1" ht="14.85" customHeight="1" x14ac:dyDescent="0.25">
      <c r="A44" s="113"/>
      <c r="B44" s="110"/>
      <c r="C44" s="111"/>
      <c r="D44" s="31" t="s">
        <v>71</v>
      </c>
      <c r="E44" s="16">
        <v>22000</v>
      </c>
      <c r="F44" s="32">
        <v>22000</v>
      </c>
      <c r="G44" s="33"/>
      <c r="H44" s="34"/>
      <c r="I44" s="8"/>
      <c r="J44" s="5"/>
      <c r="K44" s="5"/>
      <c r="L44" s="5"/>
      <c r="M44" s="5"/>
    </row>
    <row r="45" spans="1:13" s="9" customFormat="1" ht="14.85" customHeight="1" x14ac:dyDescent="0.25">
      <c r="A45" s="113"/>
      <c r="B45" s="110"/>
      <c r="C45" s="111"/>
      <c r="D45" s="15" t="s">
        <v>6</v>
      </c>
      <c r="E45" s="16"/>
      <c r="F45" s="17"/>
      <c r="G45" s="18"/>
      <c r="H45" s="19"/>
      <c r="I45" s="8"/>
      <c r="J45" s="5"/>
      <c r="K45" s="5"/>
      <c r="L45" s="5"/>
      <c r="M45" s="5"/>
    </row>
    <row r="46" spans="1:13" s="9" customFormat="1" ht="14.85" customHeight="1" x14ac:dyDescent="0.25">
      <c r="A46" s="113"/>
      <c r="B46" s="110"/>
      <c r="C46" s="111"/>
      <c r="D46" s="15" t="s">
        <v>61</v>
      </c>
      <c r="E46" s="16"/>
      <c r="F46" s="17"/>
      <c r="G46" s="18"/>
      <c r="H46" s="19"/>
      <c r="I46" s="8"/>
      <c r="J46" s="5"/>
      <c r="K46" s="5"/>
      <c r="L46" s="5"/>
      <c r="M46" s="5"/>
    </row>
    <row r="47" spans="1:13" s="9" customFormat="1" ht="14.85" customHeight="1" x14ac:dyDescent="0.25">
      <c r="A47" s="113"/>
      <c r="B47" s="110"/>
      <c r="C47" s="111"/>
      <c r="D47" s="15" t="s">
        <v>21</v>
      </c>
      <c r="E47" s="16"/>
      <c r="F47" s="17"/>
      <c r="G47" s="24"/>
      <c r="H47" s="19"/>
      <c r="I47" s="8"/>
      <c r="J47" s="5"/>
      <c r="K47" s="5"/>
      <c r="L47" s="5"/>
      <c r="M47" s="5"/>
    </row>
    <row r="48" spans="1:13" s="9" customFormat="1" ht="14.85" customHeight="1" x14ac:dyDescent="0.25">
      <c r="A48" s="113"/>
      <c r="B48" s="110"/>
      <c r="C48" s="111"/>
      <c r="D48" s="25" t="s">
        <v>7</v>
      </c>
      <c r="E48" s="26">
        <f>SUM(E42:E47)</f>
        <v>78200</v>
      </c>
      <c r="F48" s="27">
        <f>SUM(F42:F47)</f>
        <v>78200</v>
      </c>
      <c r="G48" s="26">
        <f>SUM(G42:G47)</f>
        <v>0</v>
      </c>
      <c r="H48" s="28">
        <f>SUM(H42:H47)</f>
        <v>0</v>
      </c>
      <c r="I48" s="8"/>
      <c r="J48" s="5"/>
      <c r="K48" s="5"/>
      <c r="L48" s="5"/>
      <c r="M48" s="5"/>
    </row>
    <row r="49" spans="1:9" s="9" customFormat="1" ht="14.85" customHeight="1" x14ac:dyDescent="0.25">
      <c r="A49" s="113" t="s">
        <v>59</v>
      </c>
      <c r="B49" s="110" t="s">
        <v>55</v>
      </c>
      <c r="C49" s="111" t="s">
        <v>49</v>
      </c>
      <c r="D49" s="29" t="s">
        <v>5</v>
      </c>
      <c r="E49" s="16"/>
      <c r="F49" s="17"/>
      <c r="G49" s="18"/>
      <c r="H49" s="19"/>
      <c r="I49" s="8"/>
    </row>
    <row r="50" spans="1:9" s="9" customFormat="1" ht="14.85" customHeight="1" x14ac:dyDescent="0.25">
      <c r="A50" s="113"/>
      <c r="B50" s="110"/>
      <c r="C50" s="111"/>
      <c r="D50" s="15" t="s">
        <v>60</v>
      </c>
      <c r="E50" s="16"/>
      <c r="F50" s="17"/>
      <c r="G50" s="18"/>
      <c r="H50" s="19"/>
      <c r="I50" s="8"/>
    </row>
    <row r="51" spans="1:9" s="9" customFormat="1" ht="14.85" customHeight="1" x14ac:dyDescent="0.25">
      <c r="A51" s="113"/>
      <c r="B51" s="110"/>
      <c r="C51" s="111"/>
      <c r="D51" s="31" t="s">
        <v>71</v>
      </c>
      <c r="E51" s="16"/>
      <c r="F51" s="32"/>
      <c r="G51" s="33"/>
      <c r="H51" s="34"/>
      <c r="I51" s="8"/>
    </row>
    <row r="52" spans="1:9" s="9" customFormat="1" ht="14.85" customHeight="1" x14ac:dyDescent="0.25">
      <c r="A52" s="113"/>
      <c r="B52" s="110"/>
      <c r="C52" s="111"/>
      <c r="D52" s="15" t="s">
        <v>6</v>
      </c>
      <c r="E52" s="16"/>
      <c r="F52" s="17"/>
      <c r="G52" s="18"/>
      <c r="H52" s="19"/>
      <c r="I52" s="8"/>
    </row>
    <row r="53" spans="1:9" s="9" customFormat="1" ht="14.85" customHeight="1" x14ac:dyDescent="0.25">
      <c r="A53" s="113"/>
      <c r="B53" s="110"/>
      <c r="C53" s="111"/>
      <c r="D53" s="15" t="s">
        <v>61</v>
      </c>
      <c r="E53" s="16"/>
      <c r="F53" s="17"/>
      <c r="G53" s="18"/>
      <c r="H53" s="19"/>
      <c r="I53" s="8"/>
    </row>
    <row r="54" spans="1:9" s="9" customFormat="1" ht="14.85" customHeight="1" x14ac:dyDescent="0.25">
      <c r="A54" s="113"/>
      <c r="B54" s="110"/>
      <c r="C54" s="111"/>
      <c r="D54" s="15" t="s">
        <v>21</v>
      </c>
      <c r="E54" s="16">
        <v>400</v>
      </c>
      <c r="F54" s="17">
        <v>400</v>
      </c>
      <c r="G54" s="24"/>
      <c r="H54" s="19"/>
      <c r="I54" s="8"/>
    </row>
    <row r="55" spans="1:9" s="9" customFormat="1" ht="14.85" customHeight="1" x14ac:dyDescent="0.25">
      <c r="A55" s="113"/>
      <c r="B55" s="110"/>
      <c r="C55" s="111"/>
      <c r="D55" s="25" t="s">
        <v>7</v>
      </c>
      <c r="E55" s="26">
        <f>SUM(E49:E54)</f>
        <v>400</v>
      </c>
      <c r="F55" s="27">
        <f>SUM(F49:F54)</f>
        <v>400</v>
      </c>
      <c r="G55" s="26">
        <f>SUM(G49:G54)</f>
        <v>0</v>
      </c>
      <c r="H55" s="28">
        <f>SUM(H49:H54)</f>
        <v>0</v>
      </c>
      <c r="I55" s="8"/>
    </row>
    <row r="56" spans="1:9" s="9" customFormat="1" ht="14.85" customHeight="1" x14ac:dyDescent="0.25">
      <c r="A56" s="113" t="s">
        <v>62</v>
      </c>
      <c r="B56" s="110" t="s">
        <v>54</v>
      </c>
      <c r="C56" s="111" t="s">
        <v>50</v>
      </c>
      <c r="D56" s="29" t="s">
        <v>5</v>
      </c>
      <c r="E56" s="16"/>
      <c r="F56" s="17"/>
      <c r="G56" s="18"/>
      <c r="H56" s="19"/>
      <c r="I56" s="8"/>
    </row>
    <row r="57" spans="1:9" s="9" customFormat="1" ht="14.85" customHeight="1" x14ac:dyDescent="0.25">
      <c r="A57" s="113"/>
      <c r="B57" s="110"/>
      <c r="C57" s="111"/>
      <c r="D57" s="15" t="s">
        <v>60</v>
      </c>
      <c r="E57" s="16"/>
      <c r="F57" s="17"/>
      <c r="G57" s="18"/>
      <c r="H57" s="19"/>
      <c r="I57" s="8"/>
    </row>
    <row r="58" spans="1:9" s="9" customFormat="1" ht="14.85" customHeight="1" x14ac:dyDescent="0.25">
      <c r="A58" s="113"/>
      <c r="B58" s="110"/>
      <c r="C58" s="111"/>
      <c r="D58" s="31" t="s">
        <v>71</v>
      </c>
      <c r="E58" s="75">
        <v>18000</v>
      </c>
      <c r="F58" s="73">
        <v>18000</v>
      </c>
      <c r="G58" s="33"/>
      <c r="H58" s="34"/>
      <c r="I58" s="8"/>
    </row>
    <row r="59" spans="1:9" s="9" customFormat="1" ht="14.85" customHeight="1" x14ac:dyDescent="0.25">
      <c r="A59" s="113"/>
      <c r="B59" s="110"/>
      <c r="C59" s="111"/>
      <c r="D59" s="15" t="s">
        <v>6</v>
      </c>
      <c r="E59" s="16"/>
      <c r="F59" s="17"/>
      <c r="G59" s="18"/>
      <c r="H59" s="19"/>
      <c r="I59" s="8"/>
    </row>
    <row r="60" spans="1:9" s="9" customFormat="1" ht="14.85" customHeight="1" x14ac:dyDescent="0.25">
      <c r="A60" s="113"/>
      <c r="B60" s="110"/>
      <c r="C60" s="111"/>
      <c r="D60" s="15" t="s">
        <v>61</v>
      </c>
      <c r="E60" s="16"/>
      <c r="F60" s="17"/>
      <c r="G60" s="18"/>
      <c r="H60" s="19"/>
      <c r="I60" s="8"/>
    </row>
    <row r="61" spans="1:9" s="9" customFormat="1" ht="14.85" customHeight="1" x14ac:dyDescent="0.25">
      <c r="A61" s="113"/>
      <c r="B61" s="110"/>
      <c r="C61" s="111"/>
      <c r="D61" s="15" t="s">
        <v>21</v>
      </c>
      <c r="E61" s="16"/>
      <c r="F61" s="17"/>
      <c r="G61" s="24"/>
      <c r="H61" s="19"/>
      <c r="I61" s="8"/>
    </row>
    <row r="62" spans="1:9" s="9" customFormat="1" ht="14.85" customHeight="1" thickBot="1" x14ac:dyDescent="0.3">
      <c r="A62" s="113"/>
      <c r="B62" s="110"/>
      <c r="C62" s="111"/>
      <c r="D62" s="25" t="s">
        <v>7</v>
      </c>
      <c r="E62" s="26">
        <f>SUM(E56:E61)</f>
        <v>18000</v>
      </c>
      <c r="F62" s="27">
        <f>SUM(F56:F61)</f>
        <v>18000</v>
      </c>
      <c r="G62" s="26">
        <f>SUM(G56:G61)</f>
        <v>0</v>
      </c>
      <c r="H62" s="28">
        <f>SUM(H56:H61)</f>
        <v>0</v>
      </c>
      <c r="I62" s="8"/>
    </row>
    <row r="63" spans="1:9" ht="16.5" thickBot="1" x14ac:dyDescent="0.3">
      <c r="A63" s="136" t="s">
        <v>14</v>
      </c>
      <c r="B63" s="137"/>
      <c r="C63" s="137"/>
      <c r="D63" s="137"/>
      <c r="E63" s="99">
        <v>1305283</v>
      </c>
      <c r="F63" s="99">
        <v>1305283</v>
      </c>
      <c r="G63" s="35">
        <f>SUM(G48,G39,G32,G24,G17,G55,G62)</f>
        <v>0</v>
      </c>
      <c r="H63" s="63">
        <f>SUM(H48,H39,H32,H24,H17)</f>
        <v>0</v>
      </c>
    </row>
    <row r="64" spans="1:9" ht="16.5" thickBot="1" x14ac:dyDescent="0.3">
      <c r="A64" s="36"/>
      <c r="B64" s="9"/>
      <c r="D64" s="9"/>
      <c r="E64" s="35">
        <f>SUM(E48,E39,E32,E24,E17,E55,E62)</f>
        <v>1323283</v>
      </c>
      <c r="F64" s="63">
        <f>SUM(F48,F39,F32,F24,F17,F55,F62)</f>
        <v>1323283</v>
      </c>
      <c r="G64" s="9"/>
      <c r="H64" s="9"/>
    </row>
    <row r="65" spans="1:9" ht="16.5" thickBot="1" x14ac:dyDescent="0.3">
      <c r="B65" s="9"/>
      <c r="D65" s="9"/>
      <c r="G65" s="37"/>
    </row>
    <row r="66" spans="1:9" ht="15.75" customHeight="1" x14ac:dyDescent="0.25">
      <c r="A66" s="138" t="s">
        <v>8</v>
      </c>
      <c r="B66" s="141" t="s">
        <v>9</v>
      </c>
      <c r="C66" s="141"/>
      <c r="D66" s="42" t="s">
        <v>5</v>
      </c>
      <c r="E66" s="38">
        <f>SUM(E11,E18,E26,E33,E42,E49,E56)</f>
        <v>140828.85</v>
      </c>
      <c r="F66" s="38">
        <f>SUM(F11,F18,F26,F33,F42,F49,F56)</f>
        <v>140828.85</v>
      </c>
      <c r="G66" s="38">
        <f>SUM(G11,G18,G26,G33,G42,)</f>
        <v>0</v>
      </c>
      <c r="H66" s="64">
        <f>SUM(H11,H18,H26,H33,H42,)</f>
        <v>0</v>
      </c>
    </row>
    <row r="67" spans="1:9" x14ac:dyDescent="0.25">
      <c r="A67" s="139"/>
      <c r="B67" s="142" t="s">
        <v>10</v>
      </c>
      <c r="C67" s="142"/>
      <c r="D67" s="43" t="s">
        <v>60</v>
      </c>
      <c r="E67" s="39">
        <f t="shared" ref="E67:G68" si="0">SUM(E12,E19,E27,E34,E43,E50,E57)</f>
        <v>81052.149999999994</v>
      </c>
      <c r="F67" s="39">
        <f t="shared" si="0"/>
        <v>81052.149999999994</v>
      </c>
      <c r="G67" s="39">
        <f t="shared" si="0"/>
        <v>0</v>
      </c>
      <c r="H67" s="65">
        <f>SUM(H12,H19,H27,H34,H43,)</f>
        <v>0</v>
      </c>
    </row>
    <row r="68" spans="1:9" x14ac:dyDescent="0.25">
      <c r="A68" s="139"/>
      <c r="B68" s="143" t="s">
        <v>15</v>
      </c>
      <c r="C68" s="143"/>
      <c r="D68" s="44" t="s">
        <v>71</v>
      </c>
      <c r="E68" s="98">
        <v>239502</v>
      </c>
      <c r="F68" s="98">
        <v>239502</v>
      </c>
      <c r="G68" s="39">
        <f t="shared" si="0"/>
        <v>0</v>
      </c>
      <c r="H68" s="65">
        <f>SUM(H13,H20,H28,H35,H44,)</f>
        <v>0</v>
      </c>
    </row>
    <row r="69" spans="1:9" s="74" customFormat="1" x14ac:dyDescent="0.25">
      <c r="A69" s="139"/>
      <c r="B69" s="107"/>
      <c r="C69" s="108"/>
      <c r="D69" s="44"/>
      <c r="E69" s="97">
        <f t="shared" ref="E69:F71" si="1">SUM(E13,E20,E28,E35,E44,E51,E58)</f>
        <v>257502</v>
      </c>
      <c r="F69" s="97">
        <f t="shared" si="1"/>
        <v>257502</v>
      </c>
      <c r="G69" s="39"/>
      <c r="H69" s="65"/>
      <c r="I69" s="7"/>
    </row>
    <row r="70" spans="1:9" x14ac:dyDescent="0.25">
      <c r="A70" s="139"/>
      <c r="B70" s="142" t="s">
        <v>66</v>
      </c>
      <c r="C70" s="142"/>
      <c r="D70" s="43" t="s">
        <v>6</v>
      </c>
      <c r="E70" s="39">
        <f t="shared" si="1"/>
        <v>0</v>
      </c>
      <c r="F70" s="39">
        <f t="shared" si="1"/>
        <v>0</v>
      </c>
      <c r="G70" s="39">
        <f>SUM(G14,G21,G29,G36,G45,G52,G59)</f>
        <v>0</v>
      </c>
      <c r="H70" s="65">
        <f>SUM(H14,H21,H29,H36,H45,)</f>
        <v>0</v>
      </c>
    </row>
    <row r="71" spans="1:9" x14ac:dyDescent="0.25">
      <c r="A71" s="139"/>
      <c r="B71" s="142" t="s">
        <v>11</v>
      </c>
      <c r="C71" s="142"/>
      <c r="D71" s="43" t="s">
        <v>61</v>
      </c>
      <c r="E71" s="39">
        <f t="shared" si="1"/>
        <v>843500</v>
      </c>
      <c r="F71" s="39">
        <f t="shared" si="1"/>
        <v>843500</v>
      </c>
      <c r="G71" s="39">
        <f>SUM(G15,G22,G30,G37,G46,G53,G60)</f>
        <v>0</v>
      </c>
      <c r="H71" s="65">
        <f>SUM(H15,H22,H30,H37,H46,)</f>
        <v>0</v>
      </c>
    </row>
    <row r="72" spans="1:9" ht="16.5" thickBot="1" x14ac:dyDescent="0.3">
      <c r="A72" s="140"/>
      <c r="B72" s="60" t="s">
        <v>22</v>
      </c>
      <c r="C72" s="45"/>
      <c r="D72" s="46" t="s">
        <v>21</v>
      </c>
      <c r="E72" s="66">
        <f>SUM(E61,E54,E47,E38,E31,E23,E16)</f>
        <v>400</v>
      </c>
      <c r="F72" s="66">
        <f>SUM(F61,F54,F47,F38,F31,F23,F16)</f>
        <v>400</v>
      </c>
      <c r="G72" s="66">
        <f t="shared" ref="G72" si="2">SUM(G16,G23,G31,G38,G47,)</f>
        <v>0</v>
      </c>
      <c r="H72" s="67">
        <f>SUM(H16,H23,H31,H38,H47,)</f>
        <v>0</v>
      </c>
    </row>
    <row r="73" spans="1:9" x14ac:dyDescent="0.25">
      <c r="E73" s="40"/>
      <c r="F73" s="40"/>
      <c r="G73" s="41"/>
      <c r="H73" s="41"/>
    </row>
    <row r="74" spans="1:9" x14ac:dyDescent="0.25">
      <c r="I74" s="5"/>
    </row>
    <row r="76" spans="1:9" x14ac:dyDescent="0.25">
      <c r="B76" s="134"/>
      <c r="C76" s="134"/>
      <c r="D76" s="9"/>
    </row>
    <row r="77" spans="1:9" x14ac:dyDescent="0.25">
      <c r="B77" s="144"/>
      <c r="C77" s="144"/>
      <c r="D77" s="9"/>
    </row>
    <row r="78" spans="1:9" x14ac:dyDescent="0.25">
      <c r="B78" s="133" t="s">
        <v>78</v>
      </c>
      <c r="C78" s="134"/>
      <c r="D78" s="9"/>
    </row>
    <row r="79" spans="1:9" x14ac:dyDescent="0.25">
      <c r="B79" s="134"/>
      <c r="C79" s="134"/>
      <c r="D79" s="9"/>
    </row>
    <row r="80" spans="1:9" x14ac:dyDescent="0.25">
      <c r="B80" s="135"/>
      <c r="C80" s="135"/>
      <c r="D80" s="135"/>
    </row>
  </sheetData>
  <mergeCells count="51">
    <mergeCell ref="C6:C8"/>
    <mergeCell ref="A56:A62"/>
    <mergeCell ref="B56:B62"/>
    <mergeCell ref="C56:C62"/>
    <mergeCell ref="A26:A32"/>
    <mergeCell ref="B26:B32"/>
    <mergeCell ref="C26:C32"/>
    <mergeCell ref="A33:A39"/>
    <mergeCell ref="B33:B39"/>
    <mergeCell ref="C33:C39"/>
    <mergeCell ref="B78:C78"/>
    <mergeCell ref="B79:C79"/>
    <mergeCell ref="B80:D80"/>
    <mergeCell ref="A42:A48"/>
    <mergeCell ref="B42:B48"/>
    <mergeCell ref="C42:C48"/>
    <mergeCell ref="A63:D63"/>
    <mergeCell ref="A66:A72"/>
    <mergeCell ref="B66:C66"/>
    <mergeCell ref="B67:C67"/>
    <mergeCell ref="B68:C68"/>
    <mergeCell ref="B70:C70"/>
    <mergeCell ref="B71:C71"/>
    <mergeCell ref="A49:A55"/>
    <mergeCell ref="B76:C76"/>
    <mergeCell ref="B77:C77"/>
    <mergeCell ref="A11:A17"/>
    <mergeCell ref="B11:B17"/>
    <mergeCell ref="C11:C17"/>
    <mergeCell ref="A40:H40"/>
    <mergeCell ref="A41:H41"/>
    <mergeCell ref="A18:A24"/>
    <mergeCell ref="B18:B24"/>
    <mergeCell ref="C18:C24"/>
    <mergeCell ref="A25:H25"/>
    <mergeCell ref="D1:F1"/>
    <mergeCell ref="B69:C69"/>
    <mergeCell ref="D2:H2"/>
    <mergeCell ref="B49:B55"/>
    <mergeCell ref="C49:C55"/>
    <mergeCell ref="H6:H8"/>
    <mergeCell ref="E6:E8"/>
    <mergeCell ref="F6:F8"/>
    <mergeCell ref="D6:D8"/>
    <mergeCell ref="G6:G8"/>
    <mergeCell ref="A9:H9"/>
    <mergeCell ref="A10:H10"/>
    <mergeCell ref="A4:H4"/>
    <mergeCell ref="A5:H5"/>
    <mergeCell ref="A6:A8"/>
    <mergeCell ref="B6:B8"/>
  </mergeCells>
  <conditionalFormatting sqref="A63 G63:H63 E64:F64">
    <cfRule type="cellIs" dxfId="3" priority="2" stopIfTrue="1" operator="equal">
      <formula>0</formula>
    </cfRule>
  </conditionalFormatting>
  <conditionalFormatting sqref="E63:F63">
    <cfRule type="cellIs" dxfId="2" priority="1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9"/>
  <sheetViews>
    <sheetView view="pageBreakPreview" zoomScaleNormal="100" zoomScaleSheetLayoutView="100" workbookViewId="0">
      <selection activeCell="U57" sqref="U57"/>
    </sheetView>
  </sheetViews>
  <sheetFormatPr defaultColWidth="8.7109375" defaultRowHeight="15" x14ac:dyDescent="0.25"/>
  <cols>
    <col min="1" max="1" width="8.7109375" style="1"/>
    <col min="2" max="2" width="10.28515625" style="1" customWidth="1"/>
    <col min="3" max="3" width="37" style="1" customWidth="1"/>
    <col min="4" max="4" width="13" style="1" customWidth="1"/>
    <col min="5" max="5" width="20.7109375" style="1" customWidth="1"/>
    <col min="6" max="6" width="15" style="1" customWidth="1"/>
    <col min="7" max="7" width="8.85546875" style="1" customWidth="1"/>
    <col min="8" max="8" width="8.5703125" style="1" customWidth="1"/>
    <col min="9" max="9" width="15.140625" style="1" customWidth="1"/>
    <col min="10" max="16384" width="8.7109375" style="1"/>
  </cols>
  <sheetData>
    <row r="1" spans="1:9" x14ac:dyDescent="0.25">
      <c r="E1" s="163" t="s">
        <v>76</v>
      </c>
      <c r="F1" s="164"/>
    </row>
    <row r="2" spans="1:9" s="68" customFormat="1" ht="49.5" customHeight="1" x14ac:dyDescent="0.25">
      <c r="A2" s="4"/>
      <c r="C2" s="6"/>
      <c r="D2" s="71"/>
      <c r="E2" s="178" t="s">
        <v>74</v>
      </c>
      <c r="F2" s="178"/>
      <c r="G2" s="178"/>
      <c r="H2" s="178"/>
      <c r="I2" s="7"/>
    </row>
    <row r="3" spans="1:9" s="68" customFormat="1" ht="15" customHeight="1" x14ac:dyDescent="0.25">
      <c r="A3" s="4"/>
      <c r="C3" s="6"/>
      <c r="D3" s="70"/>
      <c r="E3" s="70"/>
      <c r="F3" s="70"/>
      <c r="G3" s="70"/>
      <c r="H3" s="70"/>
      <c r="I3" s="7"/>
    </row>
    <row r="4" spans="1:9" s="69" customFormat="1" ht="33.75" customHeight="1" x14ac:dyDescent="0.25">
      <c r="A4" s="151" t="s">
        <v>73</v>
      </c>
      <c r="B4" s="152"/>
      <c r="C4" s="152"/>
      <c r="D4" s="152"/>
      <c r="E4" s="152"/>
      <c r="F4" s="152"/>
      <c r="G4" s="152"/>
      <c r="H4" s="152"/>
      <c r="I4" s="8"/>
    </row>
    <row r="5" spans="1:9" s="69" customFormat="1" ht="16.5" customHeight="1" thickBot="1" x14ac:dyDescent="0.3">
      <c r="A5" s="72"/>
      <c r="I5" s="8"/>
    </row>
    <row r="6" spans="1:9" ht="14.1" customHeight="1" x14ac:dyDescent="0.25">
      <c r="A6" s="196" t="s">
        <v>1</v>
      </c>
      <c r="B6" s="160" t="s">
        <v>2</v>
      </c>
      <c r="C6" s="160" t="s">
        <v>0</v>
      </c>
      <c r="D6" s="188" t="s">
        <v>19</v>
      </c>
      <c r="E6" s="188" t="s">
        <v>70</v>
      </c>
      <c r="F6" s="160" t="s">
        <v>23</v>
      </c>
      <c r="G6" s="160" t="s">
        <v>20</v>
      </c>
      <c r="H6" s="173"/>
    </row>
    <row r="7" spans="1:9" ht="14.45" customHeight="1" x14ac:dyDescent="0.25">
      <c r="A7" s="197"/>
      <c r="B7" s="161"/>
      <c r="C7" s="161"/>
      <c r="D7" s="189"/>
      <c r="E7" s="189"/>
      <c r="F7" s="161"/>
      <c r="G7" s="161"/>
      <c r="H7" s="174"/>
    </row>
    <row r="8" spans="1:9" ht="37.5" customHeight="1" thickBot="1" x14ac:dyDescent="0.3">
      <c r="A8" s="198"/>
      <c r="B8" s="192"/>
      <c r="C8" s="192"/>
      <c r="D8" s="190"/>
      <c r="E8" s="190"/>
      <c r="F8" s="192"/>
      <c r="G8" s="192" t="s">
        <v>63</v>
      </c>
      <c r="H8" s="193"/>
    </row>
    <row r="9" spans="1:9" ht="14.45" customHeight="1" x14ac:dyDescent="0.25">
      <c r="A9" s="182" t="s">
        <v>13</v>
      </c>
      <c r="B9" s="183"/>
      <c r="C9" s="183"/>
      <c r="D9" s="183"/>
      <c r="E9" s="183"/>
      <c r="F9" s="183"/>
      <c r="G9" s="183"/>
      <c r="H9" s="184"/>
    </row>
    <row r="10" spans="1:9" ht="14.45" customHeight="1" x14ac:dyDescent="0.25">
      <c r="A10" s="185" t="s">
        <v>36</v>
      </c>
      <c r="B10" s="186"/>
      <c r="C10" s="186"/>
      <c r="D10" s="186"/>
      <c r="E10" s="186"/>
      <c r="F10" s="186"/>
      <c r="G10" s="186"/>
      <c r="H10" s="187"/>
    </row>
    <row r="11" spans="1:9" ht="47.25" x14ac:dyDescent="0.25">
      <c r="A11" s="47" t="s">
        <v>37</v>
      </c>
      <c r="B11" s="48" t="s">
        <v>38</v>
      </c>
      <c r="C11" s="49" t="s">
        <v>39</v>
      </c>
      <c r="D11" s="50">
        <v>60000</v>
      </c>
      <c r="E11" s="50" t="s">
        <v>26</v>
      </c>
      <c r="F11" s="30" t="s">
        <v>29</v>
      </c>
      <c r="G11" s="194">
        <f>D11</f>
        <v>60000</v>
      </c>
      <c r="H11" s="195"/>
    </row>
    <row r="12" spans="1:9" ht="14.45" customHeight="1" x14ac:dyDescent="0.25">
      <c r="A12" s="191" t="s">
        <v>42</v>
      </c>
      <c r="B12" s="176"/>
      <c r="C12" s="176"/>
      <c r="D12" s="176"/>
      <c r="E12" s="176"/>
      <c r="F12" s="176"/>
      <c r="G12" s="176"/>
      <c r="H12" s="177"/>
    </row>
    <row r="13" spans="1:9" ht="31.5" x14ac:dyDescent="0.25">
      <c r="A13" s="47" t="s">
        <v>41</v>
      </c>
      <c r="B13" s="51" t="s">
        <v>52</v>
      </c>
      <c r="C13" s="49" t="s">
        <v>44</v>
      </c>
      <c r="D13" s="30">
        <v>942600</v>
      </c>
      <c r="E13" s="50" t="s">
        <v>69</v>
      </c>
      <c r="F13" s="30" t="s">
        <v>29</v>
      </c>
      <c r="G13" s="194">
        <f>D13</f>
        <v>942600</v>
      </c>
      <c r="H13" s="195"/>
    </row>
    <row r="14" spans="1:9" ht="31.5" x14ac:dyDescent="0.25">
      <c r="A14" s="47" t="s">
        <v>43</v>
      </c>
      <c r="B14" s="51" t="s">
        <v>53</v>
      </c>
      <c r="C14" s="49" t="s">
        <v>45</v>
      </c>
      <c r="D14" s="30">
        <v>224083</v>
      </c>
      <c r="E14" s="50" t="s">
        <v>28</v>
      </c>
      <c r="F14" s="30" t="s">
        <v>29</v>
      </c>
      <c r="G14" s="194">
        <f>D14</f>
        <v>224083</v>
      </c>
      <c r="H14" s="195"/>
    </row>
    <row r="15" spans="1:9" ht="14.45" customHeight="1" x14ac:dyDescent="0.25">
      <c r="A15" s="179" t="s">
        <v>12</v>
      </c>
      <c r="B15" s="180"/>
      <c r="C15" s="180"/>
      <c r="D15" s="180"/>
      <c r="E15" s="180"/>
      <c r="F15" s="180"/>
      <c r="G15" s="180"/>
      <c r="H15" s="181"/>
    </row>
    <row r="16" spans="1:9" ht="30" customHeight="1" x14ac:dyDescent="0.25">
      <c r="A16" s="175" t="s">
        <v>67</v>
      </c>
      <c r="B16" s="176"/>
      <c r="C16" s="176"/>
      <c r="D16" s="176"/>
      <c r="E16" s="176"/>
      <c r="F16" s="176"/>
      <c r="G16" s="176"/>
      <c r="H16" s="177"/>
    </row>
    <row r="17" spans="1:9" ht="47.25" x14ac:dyDescent="0.25">
      <c r="A17" s="47" t="s">
        <v>46</v>
      </c>
      <c r="B17" s="51" t="s">
        <v>47</v>
      </c>
      <c r="C17" s="49" t="s">
        <v>65</v>
      </c>
      <c r="D17" s="50">
        <v>78200</v>
      </c>
      <c r="E17" s="50" t="s">
        <v>26</v>
      </c>
      <c r="F17" s="30" t="s">
        <v>29</v>
      </c>
      <c r="G17" s="169">
        <f>D17</f>
        <v>78200</v>
      </c>
      <c r="H17" s="170"/>
    </row>
    <row r="18" spans="1:9" ht="47.25" x14ac:dyDescent="0.25">
      <c r="A18" s="47" t="s">
        <v>59</v>
      </c>
      <c r="B18" s="62" t="s">
        <v>55</v>
      </c>
      <c r="C18" s="61" t="s">
        <v>49</v>
      </c>
      <c r="D18" s="50">
        <v>400</v>
      </c>
      <c r="E18" s="50" t="s">
        <v>26</v>
      </c>
      <c r="F18" s="30" t="s">
        <v>29</v>
      </c>
      <c r="G18" s="169">
        <v>400</v>
      </c>
      <c r="H18" s="170"/>
    </row>
    <row r="19" spans="1:9" ht="31.5" x14ac:dyDescent="0.25">
      <c r="A19" s="47" t="s">
        <v>62</v>
      </c>
      <c r="B19" s="95" t="s">
        <v>54</v>
      </c>
      <c r="C19" s="101" t="s">
        <v>50</v>
      </c>
      <c r="D19" s="96">
        <v>18000</v>
      </c>
      <c r="E19" s="96" t="s">
        <v>26</v>
      </c>
      <c r="F19" s="102" t="s">
        <v>29</v>
      </c>
      <c r="G19" s="169">
        <v>18000</v>
      </c>
      <c r="H19" s="170"/>
    </row>
    <row r="20" spans="1:9" ht="15" customHeight="1" thickBot="1" x14ac:dyDescent="0.3">
      <c r="A20" s="52" t="s">
        <v>64</v>
      </c>
      <c r="B20" s="53"/>
      <c r="C20" s="54"/>
      <c r="D20" s="103">
        <f>SUM(D11:D11,D13,D14,D17,D18)</f>
        <v>1305283</v>
      </c>
      <c r="E20" s="104">
        <v>1323283</v>
      </c>
      <c r="F20" s="55"/>
      <c r="G20" s="171">
        <f>SUM(G17,G11,G13,G14,G18)</f>
        <v>1305283</v>
      </c>
      <c r="H20" s="172"/>
      <c r="I20" s="105">
        <v>1323283</v>
      </c>
    </row>
    <row r="21" spans="1:9" ht="9.75" customHeight="1" x14ac:dyDescent="0.25"/>
    <row r="22" spans="1:9" s="3" customFormat="1" ht="15" customHeight="1" x14ac:dyDescent="0.25">
      <c r="A22" s="168" t="s">
        <v>24</v>
      </c>
      <c r="B22" s="166" t="s">
        <v>35</v>
      </c>
      <c r="C22" s="166"/>
      <c r="D22" s="56" t="s">
        <v>29</v>
      </c>
      <c r="E22" s="57" t="s">
        <v>25</v>
      </c>
      <c r="F22" s="58" t="s">
        <v>26</v>
      </c>
    </row>
    <row r="23" spans="1:9" s="3" customFormat="1" ht="15.75" x14ac:dyDescent="0.25">
      <c r="A23" s="168"/>
      <c r="B23" s="167" t="s">
        <v>30</v>
      </c>
      <c r="C23" s="167"/>
      <c r="D23" s="58" t="s">
        <v>34</v>
      </c>
      <c r="E23" s="57" t="s">
        <v>27</v>
      </c>
      <c r="F23" s="58" t="s">
        <v>28</v>
      </c>
    </row>
    <row r="24" spans="1:9" s="3" customFormat="1" ht="15" customHeight="1" x14ac:dyDescent="0.25">
      <c r="A24" s="168"/>
      <c r="B24" s="167" t="s">
        <v>32</v>
      </c>
      <c r="C24" s="167"/>
      <c r="D24" s="58" t="s">
        <v>31</v>
      </c>
      <c r="E24" s="59"/>
      <c r="F24" s="59"/>
      <c r="G24" s="2"/>
    </row>
    <row r="25" spans="1:9" s="3" customFormat="1" ht="18.75" customHeight="1" x14ac:dyDescent="0.25">
      <c r="A25" s="168"/>
      <c r="B25" s="166" t="s">
        <v>68</v>
      </c>
      <c r="C25" s="167"/>
      <c r="D25" s="58" t="s">
        <v>33</v>
      </c>
      <c r="E25" s="59"/>
      <c r="F25" s="59"/>
      <c r="G25" s="2"/>
    </row>
    <row r="59" spans="1:3" ht="15.75" x14ac:dyDescent="0.25">
      <c r="A59" s="165" t="s">
        <v>78</v>
      </c>
      <c r="B59" s="165"/>
      <c r="C59" s="165"/>
    </row>
  </sheetData>
  <mergeCells count="29">
    <mergeCell ref="G13:H13"/>
    <mergeCell ref="G14:H14"/>
    <mergeCell ref="A6:A8"/>
    <mergeCell ref="B6:B8"/>
    <mergeCell ref="C6:C8"/>
    <mergeCell ref="D6:D8"/>
    <mergeCell ref="F6:F8"/>
    <mergeCell ref="A9:H9"/>
    <mergeCell ref="A10:H10"/>
    <mergeCell ref="E6:E8"/>
    <mergeCell ref="A12:H12"/>
    <mergeCell ref="G8:H8"/>
    <mergeCell ref="G11:H11"/>
    <mergeCell ref="E1:F1"/>
    <mergeCell ref="A59:C59"/>
    <mergeCell ref="B25:C25"/>
    <mergeCell ref="A22:A25"/>
    <mergeCell ref="G17:H17"/>
    <mergeCell ref="G20:H20"/>
    <mergeCell ref="G18:H18"/>
    <mergeCell ref="G6:H7"/>
    <mergeCell ref="A16:H16"/>
    <mergeCell ref="B22:C22"/>
    <mergeCell ref="B23:C23"/>
    <mergeCell ref="B24:C24"/>
    <mergeCell ref="G19:H19"/>
    <mergeCell ref="E2:H2"/>
    <mergeCell ref="A4:H4"/>
    <mergeCell ref="A15:H15"/>
  </mergeCells>
  <conditionalFormatting sqref="A20">
    <cfRule type="cellIs" dxfId="1" priority="2" stopIfTrue="1" operator="equal">
      <formula>0</formula>
    </cfRule>
  </conditionalFormatting>
  <conditionalFormatting sqref="I20">
    <cfRule type="cellIs" dxfId="0" priority="1" stopIfTrue="1" operator="equal">
      <formula>0</formula>
    </cfRule>
  </conditionalFormatting>
  <pageMargins left="0.51181102362204722" right="0.70866141732283472" top="0.59055118110236227" bottom="0.55118110236220474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1</vt:i4>
      </vt:variant>
    </vt:vector>
  </HeadingPairs>
  <TitlesOfParts>
    <vt:vector size="3" baseType="lpstr">
      <vt:lpstr>Priemonių planas</vt:lpstr>
      <vt:lpstr>Programos lėšų panaudojimas</vt:lpstr>
      <vt:lpstr>'Programos lėšų panaudojimas'!Print_Area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2020-12-06T22:42:34Z</dcterms:created>
  <dcterms:modified xsi:type="dcterms:W3CDTF">2021-05-24T13:51:25Z</dcterms:modified>
</cp:coreProperties>
</file>