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defaultThemeVersion="124226"/>
  <xr:revisionPtr revIDLastSave="0" documentId="13_ncr:1_{ABB63A43-0FE8-406E-B658-E26423044F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jamos" sheetId="1" r:id="rId1"/>
    <sheet name="Asignavimai" sheetId="5" r:id="rId2"/>
    <sheet name="Lapas2" sheetId="10" r:id="rId3"/>
  </sheets>
  <definedNames>
    <definedName name="_xlnm.Print_Titles" localSheetId="1">Asignavimai!$8:$12</definedName>
    <definedName name="_xlnm.Print_Titles" localSheetId="0">Pajamos!$8:$8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F74" i="5" l="1"/>
  <c r="F73" i="5" s="1"/>
  <c r="F72" i="5" s="1"/>
  <c r="E74" i="5"/>
  <c r="D74" i="5"/>
  <c r="D73" i="5" s="1"/>
  <c r="S73" i="5"/>
  <c r="S72" i="5" s="1"/>
  <c r="R73" i="5"/>
  <c r="R72" i="5" s="1"/>
  <c r="Q73" i="5"/>
  <c r="P73" i="5"/>
  <c r="O73" i="5"/>
  <c r="O72" i="5" s="1"/>
  <c r="N73" i="5"/>
  <c r="N72" i="5" s="1"/>
  <c r="M73" i="5"/>
  <c r="M72" i="5" s="1"/>
  <c r="L73" i="5"/>
  <c r="L72" i="5" s="1"/>
  <c r="K73" i="5"/>
  <c r="J73" i="5"/>
  <c r="I73" i="5"/>
  <c r="H73" i="5"/>
  <c r="G73" i="5"/>
  <c r="G72" i="5" s="1"/>
  <c r="E73" i="5"/>
  <c r="Q72" i="5"/>
  <c r="P72" i="5"/>
  <c r="K72" i="5"/>
  <c r="J72" i="5"/>
  <c r="I72" i="5"/>
  <c r="H72" i="5"/>
  <c r="E72" i="5"/>
  <c r="F71" i="5"/>
  <c r="C71" i="5" s="1"/>
  <c r="E71" i="5"/>
  <c r="E70" i="5" s="1"/>
  <c r="E69" i="5" s="1"/>
  <c r="D71" i="5"/>
  <c r="D70" i="5" s="1"/>
  <c r="S70" i="5"/>
  <c r="S69" i="5" s="1"/>
  <c r="R70" i="5"/>
  <c r="R69" i="5" s="1"/>
  <c r="Q70" i="5"/>
  <c r="P70" i="5"/>
  <c r="O70" i="5"/>
  <c r="N70" i="5"/>
  <c r="N69" i="5" s="1"/>
  <c r="M70" i="5"/>
  <c r="M69" i="5" s="1"/>
  <c r="L70" i="5"/>
  <c r="L69" i="5" s="1"/>
  <c r="K70" i="5"/>
  <c r="K69" i="5" s="1"/>
  <c r="J70" i="5"/>
  <c r="J69" i="5" s="1"/>
  <c r="I70" i="5"/>
  <c r="H70" i="5"/>
  <c r="G70" i="5"/>
  <c r="G69" i="5" s="1"/>
  <c r="F70" i="5"/>
  <c r="F69" i="5" s="1"/>
  <c r="Q69" i="5"/>
  <c r="P69" i="5"/>
  <c r="O69" i="5"/>
  <c r="I69" i="5"/>
  <c r="H69" i="5"/>
  <c r="F68" i="5"/>
  <c r="E68" i="5"/>
  <c r="E67" i="5" s="1"/>
  <c r="E66" i="5" s="1"/>
  <c r="D68" i="5"/>
  <c r="C68" i="5" s="1"/>
  <c r="S67" i="5"/>
  <c r="R67" i="5"/>
  <c r="Q67" i="5"/>
  <c r="Q66" i="5" s="1"/>
  <c r="P67" i="5"/>
  <c r="O67" i="5"/>
  <c r="O66" i="5" s="1"/>
  <c r="N67" i="5"/>
  <c r="N66" i="5" s="1"/>
  <c r="M67" i="5"/>
  <c r="M66" i="5" s="1"/>
  <c r="L67" i="5"/>
  <c r="L66" i="5" s="1"/>
  <c r="K67" i="5"/>
  <c r="J67" i="5"/>
  <c r="I67" i="5"/>
  <c r="H67" i="5"/>
  <c r="G67" i="5"/>
  <c r="G66" i="5" s="1"/>
  <c r="F67" i="5"/>
  <c r="F66" i="5" s="1"/>
  <c r="S66" i="5"/>
  <c r="R66" i="5"/>
  <c r="P66" i="5"/>
  <c r="K66" i="5"/>
  <c r="J66" i="5"/>
  <c r="I66" i="5"/>
  <c r="H66" i="5"/>
  <c r="F65" i="5"/>
  <c r="E65" i="5"/>
  <c r="E64" i="5" s="1"/>
  <c r="E63" i="5" s="1"/>
  <c r="D65" i="5"/>
  <c r="S64" i="5"/>
  <c r="R64" i="5"/>
  <c r="R63" i="5" s="1"/>
  <c r="Q64" i="5"/>
  <c r="P64" i="5"/>
  <c r="P63" i="5" s="1"/>
  <c r="O64" i="5"/>
  <c r="N64" i="5"/>
  <c r="N63" i="5" s="1"/>
  <c r="M64" i="5"/>
  <c r="L64" i="5"/>
  <c r="L63" i="5" s="1"/>
  <c r="K64" i="5"/>
  <c r="K63" i="5" s="1"/>
  <c r="J64" i="5"/>
  <c r="J63" i="5" s="1"/>
  <c r="I64" i="5"/>
  <c r="I63" i="5" s="1"/>
  <c r="H64" i="5"/>
  <c r="H63" i="5" s="1"/>
  <c r="G64" i="5"/>
  <c r="F64" i="5"/>
  <c r="F63" i="5" s="1"/>
  <c r="D64" i="5"/>
  <c r="S63" i="5"/>
  <c r="Q63" i="5"/>
  <c r="O63" i="5"/>
  <c r="M63" i="5"/>
  <c r="G63" i="5"/>
  <c r="F62" i="5"/>
  <c r="F61" i="5" s="1"/>
  <c r="F60" i="5" s="1"/>
  <c r="E62" i="5"/>
  <c r="E61" i="5" s="1"/>
  <c r="E60" i="5" s="1"/>
  <c r="D62" i="5"/>
  <c r="D61" i="5" s="1"/>
  <c r="S61" i="5"/>
  <c r="R61" i="5"/>
  <c r="R60" i="5" s="1"/>
  <c r="Q61" i="5"/>
  <c r="P61" i="5"/>
  <c r="O61" i="5"/>
  <c r="N61" i="5"/>
  <c r="N60" i="5" s="1"/>
  <c r="M61" i="5"/>
  <c r="L61" i="5"/>
  <c r="L60" i="5" s="1"/>
  <c r="K61" i="5"/>
  <c r="J61" i="5"/>
  <c r="J60" i="5" s="1"/>
  <c r="I61" i="5"/>
  <c r="H61" i="5"/>
  <c r="G61" i="5"/>
  <c r="S60" i="5"/>
  <c r="Q60" i="5"/>
  <c r="P60" i="5"/>
  <c r="O60" i="5"/>
  <c r="M60" i="5"/>
  <c r="K60" i="5"/>
  <c r="I60" i="5"/>
  <c r="H60" i="5"/>
  <c r="G60" i="5"/>
  <c r="F59" i="5"/>
  <c r="E59" i="5"/>
  <c r="E58" i="5" s="1"/>
  <c r="E57" i="5" s="1"/>
  <c r="D59" i="5"/>
  <c r="D58" i="5" s="1"/>
  <c r="S58" i="5"/>
  <c r="S57" i="5" s="1"/>
  <c r="R58" i="5"/>
  <c r="Q58" i="5"/>
  <c r="P58" i="5"/>
  <c r="O58" i="5"/>
  <c r="O57" i="5" s="1"/>
  <c r="N58" i="5"/>
  <c r="N57" i="5" s="1"/>
  <c r="M58" i="5"/>
  <c r="M57" i="5" s="1"/>
  <c r="L58" i="5"/>
  <c r="L57" i="5" s="1"/>
  <c r="K58" i="5"/>
  <c r="K57" i="5" s="1"/>
  <c r="J58" i="5"/>
  <c r="I58" i="5"/>
  <c r="H58" i="5"/>
  <c r="H57" i="5" s="1"/>
  <c r="G58" i="5"/>
  <c r="G57" i="5" s="1"/>
  <c r="F58" i="5"/>
  <c r="F57" i="5" s="1"/>
  <c r="R57" i="5"/>
  <c r="Q57" i="5"/>
  <c r="P57" i="5"/>
  <c r="J57" i="5"/>
  <c r="I57" i="5"/>
  <c r="F56" i="5"/>
  <c r="F55" i="5" s="1"/>
  <c r="F54" i="5" s="1"/>
  <c r="E56" i="5"/>
  <c r="E55" i="5" s="1"/>
  <c r="E54" i="5" s="1"/>
  <c r="D56" i="5"/>
  <c r="D55" i="5" s="1"/>
  <c r="S55" i="5"/>
  <c r="R55" i="5"/>
  <c r="R54" i="5" s="1"/>
  <c r="Q55" i="5"/>
  <c r="Q54" i="5" s="1"/>
  <c r="P55" i="5"/>
  <c r="P54" i="5" s="1"/>
  <c r="O55" i="5"/>
  <c r="N55" i="5"/>
  <c r="N54" i="5" s="1"/>
  <c r="M55" i="5"/>
  <c r="L55" i="5"/>
  <c r="L54" i="5" s="1"/>
  <c r="K55" i="5"/>
  <c r="J55" i="5"/>
  <c r="J54" i="5" s="1"/>
  <c r="I55" i="5"/>
  <c r="I54" i="5" s="1"/>
  <c r="H55" i="5"/>
  <c r="G55" i="5"/>
  <c r="S54" i="5"/>
  <c r="O54" i="5"/>
  <c r="M54" i="5"/>
  <c r="K54" i="5"/>
  <c r="H54" i="5"/>
  <c r="G54" i="5"/>
  <c r="F53" i="5"/>
  <c r="E53" i="5"/>
  <c r="E52" i="5" s="1"/>
  <c r="E51" i="5" s="1"/>
  <c r="D53" i="5"/>
  <c r="D52" i="5" s="1"/>
  <c r="D51" i="5" s="1"/>
  <c r="S52" i="5"/>
  <c r="S51" i="5" s="1"/>
  <c r="R52" i="5"/>
  <c r="R51" i="5" s="1"/>
  <c r="Q52" i="5"/>
  <c r="P52" i="5"/>
  <c r="P51" i="5" s="1"/>
  <c r="O52" i="5"/>
  <c r="N52" i="5"/>
  <c r="N51" i="5" s="1"/>
  <c r="M52" i="5"/>
  <c r="L52" i="5"/>
  <c r="L51" i="5" s="1"/>
  <c r="K52" i="5"/>
  <c r="K51" i="5" s="1"/>
  <c r="J52" i="5"/>
  <c r="J51" i="5" s="1"/>
  <c r="I52" i="5"/>
  <c r="H52" i="5"/>
  <c r="H51" i="5" s="1"/>
  <c r="G52" i="5"/>
  <c r="F52" i="5"/>
  <c r="F51" i="5" s="1"/>
  <c r="Q51" i="5"/>
  <c r="O51" i="5"/>
  <c r="M51" i="5"/>
  <c r="I51" i="5"/>
  <c r="G51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F50" i="5"/>
  <c r="E50" i="5"/>
  <c r="E49" i="5" s="1"/>
  <c r="E48" i="5" s="1"/>
  <c r="D50" i="5"/>
  <c r="D49" i="5" s="1"/>
  <c r="S49" i="5"/>
  <c r="R49" i="5"/>
  <c r="R48" i="5" s="1"/>
  <c r="Q49" i="5"/>
  <c r="Q48" i="5" s="1"/>
  <c r="P49" i="5"/>
  <c r="P48" i="5" s="1"/>
  <c r="O49" i="5"/>
  <c r="O48" i="5" s="1"/>
  <c r="N49" i="5"/>
  <c r="N48" i="5" s="1"/>
  <c r="M49" i="5"/>
  <c r="M48" i="5" s="1"/>
  <c r="L49" i="5"/>
  <c r="L48" i="5" s="1"/>
  <c r="K49" i="5"/>
  <c r="J49" i="5"/>
  <c r="J48" i="5" s="1"/>
  <c r="I49" i="5"/>
  <c r="I48" i="5" s="1"/>
  <c r="H49" i="5"/>
  <c r="H48" i="5" s="1"/>
  <c r="G49" i="5"/>
  <c r="G48" i="5" s="1"/>
  <c r="S48" i="5"/>
  <c r="K48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S30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D33" i="5"/>
  <c r="E33" i="5"/>
  <c r="E31" i="5" s="1"/>
  <c r="F33" i="5"/>
  <c r="D35" i="5"/>
  <c r="D34" i="5" s="1"/>
  <c r="E35" i="5"/>
  <c r="E34" i="5" s="1"/>
  <c r="F35" i="5"/>
  <c r="F34" i="5" s="1"/>
  <c r="F32" i="5"/>
  <c r="E32" i="5"/>
  <c r="D3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G40" i="5"/>
  <c r="G39" i="5" s="1"/>
  <c r="H40" i="5"/>
  <c r="H39" i="5" s="1"/>
  <c r="I40" i="5"/>
  <c r="I39" i="5" s="1"/>
  <c r="J40" i="5"/>
  <c r="K40" i="5"/>
  <c r="K39" i="5" s="1"/>
  <c r="L40" i="5"/>
  <c r="L39" i="5" s="1"/>
  <c r="M40" i="5"/>
  <c r="M39" i="5" s="1"/>
  <c r="N40" i="5"/>
  <c r="O40" i="5"/>
  <c r="O39" i="5" s="1"/>
  <c r="P40" i="5"/>
  <c r="P39" i="5" s="1"/>
  <c r="Q40" i="5"/>
  <c r="Q39" i="5" s="1"/>
  <c r="R40" i="5"/>
  <c r="S40" i="5"/>
  <c r="S39" i="5" s="1"/>
  <c r="D41" i="5"/>
  <c r="D40" i="5" s="1"/>
  <c r="E41" i="5"/>
  <c r="E40" i="5" s="1"/>
  <c r="F41" i="5"/>
  <c r="D43" i="5"/>
  <c r="E43" i="5"/>
  <c r="F43" i="5"/>
  <c r="D44" i="5"/>
  <c r="E44" i="5"/>
  <c r="F44" i="5"/>
  <c r="F16" i="5"/>
  <c r="F17" i="5"/>
  <c r="E16" i="5"/>
  <c r="E17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D24" i="5"/>
  <c r="E24" i="5"/>
  <c r="F24" i="5"/>
  <c r="D25" i="5"/>
  <c r="E25" i="5"/>
  <c r="F25" i="5"/>
  <c r="F23" i="5"/>
  <c r="E23" i="5"/>
  <c r="D23" i="5"/>
  <c r="E20" i="5"/>
  <c r="F20" i="5"/>
  <c r="E21" i="5"/>
  <c r="F21" i="5"/>
  <c r="D19" i="5"/>
  <c r="D21" i="5"/>
  <c r="D20" i="5"/>
  <c r="D16" i="5"/>
  <c r="D17" i="5"/>
  <c r="D15" i="5"/>
  <c r="C58" i="5" l="1"/>
  <c r="C70" i="5"/>
  <c r="P30" i="5"/>
  <c r="H30" i="5"/>
  <c r="R39" i="5"/>
  <c r="J39" i="5"/>
  <c r="M30" i="5"/>
  <c r="F31" i="5"/>
  <c r="K30" i="5"/>
  <c r="C32" i="5"/>
  <c r="C53" i="5"/>
  <c r="C55" i="5"/>
  <c r="C65" i="5"/>
  <c r="C21" i="5"/>
  <c r="N39" i="5"/>
  <c r="D67" i="5"/>
  <c r="D66" i="5" s="1"/>
  <c r="C66" i="5" s="1"/>
  <c r="C64" i="5"/>
  <c r="C61" i="5"/>
  <c r="C56" i="5"/>
  <c r="C73" i="5"/>
  <c r="D72" i="5"/>
  <c r="C74" i="5"/>
  <c r="D69" i="5"/>
  <c r="C69" i="5" s="1"/>
  <c r="C67" i="5"/>
  <c r="C62" i="5"/>
  <c r="C59" i="5"/>
  <c r="D63" i="5"/>
  <c r="C63" i="5" s="1"/>
  <c r="D60" i="5"/>
  <c r="C60" i="5" s="1"/>
  <c r="D57" i="5"/>
  <c r="C57" i="5" s="1"/>
  <c r="D54" i="5"/>
  <c r="C54" i="5" s="1"/>
  <c r="C51" i="5"/>
  <c r="C52" i="5"/>
  <c r="C50" i="5"/>
  <c r="Q30" i="5"/>
  <c r="I30" i="5"/>
  <c r="C23" i="5"/>
  <c r="C20" i="5"/>
  <c r="N30" i="5"/>
  <c r="L30" i="5"/>
  <c r="F49" i="5"/>
  <c r="F48" i="5" s="1"/>
  <c r="D48" i="5"/>
  <c r="C41" i="5"/>
  <c r="C33" i="5"/>
  <c r="E42" i="5"/>
  <c r="E39" i="5" s="1"/>
  <c r="F30" i="5"/>
  <c r="E22" i="5"/>
  <c r="F40" i="5"/>
  <c r="D42" i="5"/>
  <c r="D39" i="5" s="1"/>
  <c r="F42" i="5"/>
  <c r="E30" i="5"/>
  <c r="C35" i="5"/>
  <c r="D31" i="5"/>
  <c r="C31" i="5" s="1"/>
  <c r="G30" i="5"/>
  <c r="R30" i="5"/>
  <c r="J30" i="5"/>
  <c r="O30" i="5"/>
  <c r="C34" i="5"/>
  <c r="C43" i="5"/>
  <c r="C44" i="5"/>
  <c r="F22" i="5"/>
  <c r="D18" i="5"/>
  <c r="C17" i="5"/>
  <c r="C16" i="5"/>
  <c r="D22" i="5"/>
  <c r="D14" i="5"/>
  <c r="C24" i="5"/>
  <c r="C25" i="5"/>
  <c r="C72" i="5" l="1"/>
  <c r="C49" i="5"/>
  <c r="C48" i="5"/>
  <c r="C42" i="5"/>
  <c r="C22" i="5"/>
  <c r="D30" i="5"/>
  <c r="C30" i="5" s="1"/>
  <c r="F39" i="5"/>
  <c r="C39" i="5" s="1"/>
  <c r="C40" i="5"/>
  <c r="C12" i="1" l="1"/>
  <c r="C11" i="1" s="1"/>
  <c r="F19" i="5"/>
  <c r="F18" i="5" s="1"/>
  <c r="F15" i="5"/>
  <c r="F14" i="5" s="1"/>
  <c r="C21" i="1"/>
  <c r="C28" i="1" l="1"/>
  <c r="K28" i="5"/>
  <c r="J28" i="5"/>
  <c r="M37" i="5"/>
  <c r="M36" i="5" s="1"/>
  <c r="C20" i="1"/>
  <c r="C19" i="1" s="1"/>
  <c r="G28" i="5"/>
  <c r="H28" i="5"/>
  <c r="I28" i="5"/>
  <c r="M28" i="5"/>
  <c r="N28" i="5"/>
  <c r="O28" i="5"/>
  <c r="P28" i="5"/>
  <c r="Q28" i="5"/>
  <c r="R28" i="5"/>
  <c r="S28" i="5"/>
  <c r="H26" i="5"/>
  <c r="H13" i="5" s="1"/>
  <c r="I26" i="5"/>
  <c r="J26" i="5"/>
  <c r="J13" i="5" s="1"/>
  <c r="K26" i="5"/>
  <c r="K13" i="5" s="1"/>
  <c r="L26" i="5"/>
  <c r="N26" i="5"/>
  <c r="N13" i="5" s="1"/>
  <c r="O26" i="5"/>
  <c r="O13" i="5" s="1"/>
  <c r="Q26" i="5"/>
  <c r="R26" i="5"/>
  <c r="R13" i="5" s="1"/>
  <c r="R75" i="5" s="1"/>
  <c r="S26" i="5"/>
  <c r="G45" i="5"/>
  <c r="H45" i="5"/>
  <c r="I45" i="5"/>
  <c r="J45" i="5"/>
  <c r="K45" i="5"/>
  <c r="L45" i="5"/>
  <c r="O45" i="5"/>
  <c r="P45" i="5"/>
  <c r="Q45" i="5"/>
  <c r="S45" i="5"/>
  <c r="M26" i="5"/>
  <c r="M13" i="5" s="1"/>
  <c r="E27" i="5"/>
  <c r="F27" i="5"/>
  <c r="F47" i="5"/>
  <c r="E29" i="5"/>
  <c r="E19" i="5"/>
  <c r="E18" i="5" s="1"/>
  <c r="E47" i="5"/>
  <c r="D29" i="5"/>
  <c r="F29" i="5"/>
  <c r="G37" i="5"/>
  <c r="G36" i="5" s="1"/>
  <c r="I37" i="5"/>
  <c r="I36" i="5" s="1"/>
  <c r="J37" i="5"/>
  <c r="J36" i="5" s="1"/>
  <c r="N37" i="5"/>
  <c r="N36" i="5" s="1"/>
  <c r="R37" i="5"/>
  <c r="R36" i="5" s="1"/>
  <c r="S37" i="5"/>
  <c r="S36" i="5" s="1"/>
  <c r="Q37" i="5"/>
  <c r="Q36" i="5" s="1"/>
  <c r="P37" i="5"/>
  <c r="P36" i="5" s="1"/>
  <c r="O37" i="5"/>
  <c r="O36" i="5" s="1"/>
  <c r="L37" i="5"/>
  <c r="L36" i="5" s="1"/>
  <c r="K37" i="5"/>
  <c r="K36" i="5" s="1"/>
  <c r="H37" i="5"/>
  <c r="H36" i="5" s="1"/>
  <c r="F38" i="5"/>
  <c r="F37" i="5" s="1"/>
  <c r="F36" i="5" s="1"/>
  <c r="E38" i="5"/>
  <c r="E37" i="5" s="1"/>
  <c r="E36" i="5" s="1"/>
  <c r="E15" i="5"/>
  <c r="E14" i="5" s="1"/>
  <c r="D27" i="5"/>
  <c r="G26" i="5"/>
  <c r="G13" i="5" s="1"/>
  <c r="G75" i="5" s="1"/>
  <c r="R45" i="5"/>
  <c r="N45" i="5"/>
  <c r="F46" i="5" l="1"/>
  <c r="F45" i="5" s="1"/>
  <c r="Q13" i="5"/>
  <c r="Q75" i="5" s="1"/>
  <c r="H75" i="5"/>
  <c r="O75" i="5"/>
  <c r="K75" i="5"/>
  <c r="N75" i="5"/>
  <c r="E46" i="5"/>
  <c r="E45" i="5" s="1"/>
  <c r="J75" i="5"/>
  <c r="S13" i="5"/>
  <c r="S75" i="5" s="1"/>
  <c r="I13" i="5"/>
  <c r="I75" i="5" s="1"/>
  <c r="E28" i="5"/>
  <c r="C29" i="5"/>
  <c r="P26" i="5"/>
  <c r="P13" i="5" s="1"/>
  <c r="P75" i="5" s="1"/>
  <c r="C10" i="1"/>
  <c r="C19" i="5"/>
  <c r="C27" i="5"/>
  <c r="M45" i="5"/>
  <c r="M75" i="5" s="1"/>
  <c r="D47" i="5"/>
  <c r="D46" i="5" s="1"/>
  <c r="L28" i="5"/>
  <c r="L13" i="5" s="1"/>
  <c r="L75" i="5" s="1"/>
  <c r="D38" i="5"/>
  <c r="C38" i="5" s="1"/>
  <c r="E26" i="5"/>
  <c r="E13" i="5" s="1"/>
  <c r="C15" i="5"/>
  <c r="F26" i="5"/>
  <c r="D28" i="5"/>
  <c r="D26" i="5"/>
  <c r="D13" i="5" s="1"/>
  <c r="E75" i="5" l="1"/>
  <c r="C47" i="5"/>
  <c r="F28" i="5"/>
  <c r="C9" i="1"/>
  <c r="C30" i="1" s="1"/>
  <c r="D37" i="5"/>
  <c r="C46" i="5"/>
  <c r="D45" i="5"/>
  <c r="C45" i="5" s="1"/>
  <c r="C26" i="5"/>
  <c r="C18" i="5"/>
  <c r="F13" i="5" l="1"/>
  <c r="F75" i="5" s="1"/>
  <c r="C37" i="5"/>
  <c r="D36" i="5"/>
  <c r="D75" i="5" s="1"/>
  <c r="C28" i="5"/>
  <c r="C14" i="5"/>
  <c r="C13" i="5" l="1"/>
  <c r="C36" i="5"/>
  <c r="C75" i="5"/>
</calcChain>
</file>

<file path=xl/sharedStrings.xml><?xml version="1.0" encoding="utf-8"?>
<sst xmlns="http://schemas.openxmlformats.org/spreadsheetml/2006/main" count="203" uniqueCount="166">
  <si>
    <t>Klasifikacijos kodas</t>
  </si>
  <si>
    <t>Pavadinimas</t>
  </si>
  <si>
    <t>Suma</t>
  </si>
  <si>
    <t>1.1.</t>
  </si>
  <si>
    <t>1.1.1.</t>
  </si>
  <si>
    <t>1.3.</t>
  </si>
  <si>
    <t>1.3.4.</t>
  </si>
  <si>
    <t>1.3.4.2.</t>
  </si>
  <si>
    <t>1.4.</t>
  </si>
  <si>
    <t>1.4.1.</t>
  </si>
  <si>
    <t>Iš viso</t>
  </si>
  <si>
    <t>išlaidoms</t>
  </si>
  <si>
    <t>turtui įsigyti</t>
  </si>
  <si>
    <t>Savivaldybės administracija</t>
  </si>
  <si>
    <t>PATVIRTINTA</t>
  </si>
  <si>
    <t>Skuodo rajono savivaldybės tarybos</t>
  </si>
  <si>
    <t>Eil. Nr.</t>
  </si>
  <si>
    <t>iš viso</t>
  </si>
  <si>
    <t>iš jų darbo užmokes-čiui</t>
  </si>
  <si>
    <t>1.</t>
  </si>
  <si>
    <t>2.</t>
  </si>
  <si>
    <t>2.1.</t>
  </si>
  <si>
    <t>2.1.1.</t>
  </si>
  <si>
    <t>Socialinės paramos ir sveikatos apsaugos paslaugų kokybės ir prieinamumo gerinimo programa Nr. 2</t>
  </si>
  <si>
    <t>Kultūros ir turizmo, sporto, jaunimo ir bendruomenių veiklos aktyvinimo programa Nr. 3</t>
  </si>
  <si>
    <t>Tvarios aplinkos apsaugos, verslo ir žemės ūkio plėtros programa Nr. 5</t>
  </si>
  <si>
    <t>Infrastruktūros ir investicijų plėtros programa Nr. 6</t>
  </si>
  <si>
    <t>3.</t>
  </si>
  <si>
    <t>3.1.</t>
  </si>
  <si>
    <t>3.1.1.</t>
  </si>
  <si>
    <t>______________________</t>
  </si>
  <si>
    <t>Skolintos lėšos</t>
  </si>
  <si>
    <t>iš jų pagal finansavimo šaltinius</t>
  </si>
  <si>
    <t xml:space="preserve"> Asignavimų valdytojo ir programos (priemonės) pavadinimas</t>
  </si>
  <si>
    <t>Asignavimai savarankiškoms funkcijoms atlikti</t>
  </si>
  <si>
    <t>Kelių priežiūros ir plėtros programos įgyvendinimas</t>
  </si>
  <si>
    <t>Skuodo rajono savivaldybės R. Granausko viešoji biblioteka</t>
  </si>
  <si>
    <t>Biudžetinių įstaigų ir specialiųjų programų lėšos</t>
  </si>
  <si>
    <t>Iš viso pajamų</t>
  </si>
  <si>
    <t>Europos Sąjungos finansinės paramos lėšos, bendrojo finansavimo lėšos</t>
  </si>
  <si>
    <t>Iš jų</t>
  </si>
  <si>
    <t>Iš viso, iš jų</t>
  </si>
  <si>
    <t>____________________________</t>
  </si>
  <si>
    <t>Nijolė Mackevičienė, (8 440)  45 554</t>
  </si>
  <si>
    <t>Dotacijos iš kitų valdžios sektoriaus subjektų</t>
  </si>
  <si>
    <t>1.3.4.2.1.4.</t>
  </si>
  <si>
    <t xml:space="preserve">Dotacijos </t>
  </si>
  <si>
    <t>Dotacijos iš kitų valdžios sektoriaus subjektų turtui įsigyti</t>
  </si>
  <si>
    <t>Dotacija savivaldybėms iš Europos Sąjungos, kitos tarptautinės finansinės paramos ir bendrojo finansavimo lėšų turtui įsigyti, iš jų:</t>
  </si>
  <si>
    <t>Valstybės biudžeto specialios tikslinės dotacijos, kitos valstybės biudžeto lėšos, Valstybės investicijų programa</t>
  </si>
  <si>
    <t>1.3.4.2.1.1.</t>
  </si>
  <si>
    <t xml:space="preserve">Speciali tikslinė dotacija savivaldybėms turtui įsigyti – iš viso </t>
  </si>
  <si>
    <t>1.3.4.2.1.1.C.</t>
  </si>
  <si>
    <t>Ilgalaikiam materialiajam ir nematerialajam turtui įsigyti – iš viso</t>
  </si>
  <si>
    <t>SKUODO RAJONO SAVIVALDYBĖS 2020 METŲ BIUDŽETO PAJAMŲ TIKSLINIMAS</t>
  </si>
  <si>
    <t>Aleksandrijos seniūnijos Klauseikių kaimo vietinės reikšmės
keliui Nr. Al-36-2 „Nuo kelio Skuodas–Mažeikiai į Knežę
(Jedžiotų gatvė)“ kapitališkai remontuoti</t>
  </si>
  <si>
    <t>Eurais</t>
  </si>
  <si>
    <t>1.2.</t>
  </si>
  <si>
    <t>1.2.1.</t>
  </si>
  <si>
    <t>1.3.1.</t>
  </si>
  <si>
    <t xml:space="preserve">SKUODO RAJONO SAVIVALDYBĖS 2020 METŲ BIUDŽETO ASIGNAVIMŲ TIKSLINIMAS </t>
  </si>
  <si>
    <t>Skuodo miesto Šatrijos gatvei (Nr. SM-59) rekonstruoti</t>
  </si>
  <si>
    <t>Mosėdžio seniūnijos Mosėdžio miestelio Ežero gatvei (Nr. MO-73) rekonstruoti</t>
  </si>
  <si>
    <t>Aleksandrijos seniūnijos Aleksandrijos kaimo Bijūnų gatvei (Nr. AL-54) kapitališkai remontuoti</t>
  </si>
  <si>
    <t>1.3.4.1.1.1.C.</t>
  </si>
  <si>
    <t>Kita tikslinė dotacija</t>
  </si>
  <si>
    <t>Skuodo seniūnijos vietinės reikšmės keliui Nr. SK-62 „Pasienio kelias pro buvusią muitinę iki Narvydžių gyvenvietės (Pievų g.)“ taisyti (remontuoti)</t>
  </si>
  <si>
    <t>Šačių seniūnijos vietinės reikšmės keliui Nr. ŠA-02/ŠA-23 Šatės–Rumšaičiai rekonstruoti</t>
  </si>
  <si>
    <t>1.3.4.1.</t>
  </si>
  <si>
    <t xml:space="preserve">Dotacijos iš kitų valdžios sektoriaus subjektų einamiesiems tikslams </t>
  </si>
  <si>
    <t>Lenkimų seniūnijos kelio vietinės reikšmės kelio Nr. LE-15 Juodeikiai–Margininkai ruožui nuo kelio Kretinga–Skuodas iki kelio Kretinga–Skuodas taisyti (remontuoti)</t>
  </si>
  <si>
    <t>Švietimo įstaigų modernizavimas</t>
  </si>
  <si>
    <t>Lėšos savivaldybių socialinių paslaugų įstaigų darbuotojams vienkartinėms premijoms už ypač svarbių užduočių vykdymą valstybės lygio ekstremaliosios situacijos ir karantino metu išmokėti</t>
  </si>
  <si>
    <t>Socialinių globos paslaugų iš globos įstaigų pirkimas</t>
  </si>
  <si>
    <t>Lėšos vaikų vasaros stovykloms ir kitoms neformaliojo vaikų švietimo veikloms finansuoti</t>
  </si>
  <si>
    <t>Kultūros paveldo objektų tvarkymas</t>
  </si>
  <si>
    <t>Europos pagalba labiausiai skurstantiems asmenims pagalbos administravimas</t>
  </si>
  <si>
    <t>Projekto „Socialinio būsto fondo plėtra Skuodo rajono savivaldybėje“ įgyvendinimas</t>
  </si>
  <si>
    <t>Kultūros plėtros ir bendruomenių aktyvinimo veiklos dalinis finansavimas</t>
  </si>
  <si>
    <t>Religinių bendruomenių iniciatyvų dalinis finansavimas</t>
  </si>
  <si>
    <t>Savivaldybės valdymo ir pagrindinių funkcijų vykdymo programa Nr. 4</t>
  </si>
  <si>
    <t>Savivaldybės administracijos veiklos užtikrinimas</t>
  </si>
  <si>
    <t>Savivaldybės tarybos veiklos užtikrinimas</t>
  </si>
  <si>
    <t>Mero fondas</t>
  </si>
  <si>
    <t>Aplinkos taršos mažinimo priemonių įgyvendinimas</t>
  </si>
  <si>
    <t xml:space="preserve">Finansų skyrius ( asignavimų valdytojas - Savivaldybės administracijos direktorius ) </t>
  </si>
  <si>
    <t>Ugdymo kokybės ir mokymosi aplinkos užtikrinimo programa Nr. 1</t>
  </si>
  <si>
    <t>Neformaliojo vaikų švietimo programų įgyvendinimas</t>
  </si>
  <si>
    <t>Mokymo lėšų rezervas</t>
  </si>
  <si>
    <t>Nepaskirstytų lėšų rezervas</t>
  </si>
  <si>
    <t>Lenkimų seniūnija</t>
  </si>
  <si>
    <t xml:space="preserve">Skuodo miesto ir rajono šventinių renginių organizavimas </t>
  </si>
  <si>
    <t>8.</t>
  </si>
  <si>
    <t>Mosėdžio seniūnija</t>
  </si>
  <si>
    <t>Seniūnijų patalpose esančių bibliotekų išlaikymas</t>
  </si>
  <si>
    <t>Gatvių apšvietimo užtikrinimas seniūnijose</t>
  </si>
  <si>
    <t>Komunalinio ūkio plėtra seniūnijose</t>
  </si>
  <si>
    <t>Skuodo rajono savivaldybės R. Granausko viešosios bibliotekos veiklos  užtikrinimas</t>
  </si>
  <si>
    <t>Skuodo rajono savivaldybės kūno kultūros ir sporto centras</t>
  </si>
  <si>
    <t>Skuodo rajono savivaldybės kūno kultūros ir sporto centro veiklos užtikrinimas</t>
  </si>
  <si>
    <t>Aleksandrijos pagrindinė mokykla</t>
  </si>
  <si>
    <t>Ugdymo proceso organizavimas ir vykdymas pagrindinėse mokyklose ir progimnazijose</t>
  </si>
  <si>
    <t>Barstyčių pagrindinė mokykla</t>
  </si>
  <si>
    <t>Skuodo Bartuvos progimnazija</t>
  </si>
  <si>
    <t>Skuodo Pranciškaus Žadeikio gimnazija</t>
  </si>
  <si>
    <t>Ugdymo proceso organizavimas ir vykdymas gimnazijose, vidurinio ugdymo mokyklose</t>
  </si>
  <si>
    <t>Skuodo rajono Biudžetinių įstaigų buhalterinės apskaitos tvarkymo centras</t>
  </si>
  <si>
    <t>Skuodo rajono Biudžetinių įstaigų buhalterinės apskaitos tvarkymo centro veiklos užtikrinimas</t>
  </si>
  <si>
    <t>Skuodo socialinių paslaugų šeimai centras</t>
  </si>
  <si>
    <t>Skuodo socialinių paslaugų šeimai centro veiklos užtikrinimas</t>
  </si>
  <si>
    <t>Barstyčių vaikų globos namai</t>
  </si>
  <si>
    <t>Barstyčių vaikų globos namų veiklos užtikrinimas</t>
  </si>
  <si>
    <t>1.1.2.</t>
  </si>
  <si>
    <t>1.1.3.</t>
  </si>
  <si>
    <t>1.2.2.</t>
  </si>
  <si>
    <t>1.2.3.</t>
  </si>
  <si>
    <t>1.3.2.</t>
  </si>
  <si>
    <t>1.3.3.</t>
  </si>
  <si>
    <t>1.5.</t>
  </si>
  <si>
    <t>1.5.1.</t>
  </si>
  <si>
    <t>2.1.3.</t>
  </si>
  <si>
    <t>2.2.</t>
  </si>
  <si>
    <t>2.2.1.</t>
  </si>
  <si>
    <t>4.</t>
  </si>
  <si>
    <t>4.1.</t>
  </si>
  <si>
    <t>4.1.1.</t>
  </si>
  <si>
    <t>4.2.</t>
  </si>
  <si>
    <t>4.2.1.</t>
  </si>
  <si>
    <t>4.2.2.</t>
  </si>
  <si>
    <t>5.</t>
  </si>
  <si>
    <t>5.1.</t>
  </si>
  <si>
    <t>5.1.1.</t>
  </si>
  <si>
    <t>6.</t>
  </si>
  <si>
    <t>6.1.</t>
  </si>
  <si>
    <t>6.1.1.</t>
  </si>
  <si>
    <t>7.</t>
  </si>
  <si>
    <t>7.1.</t>
  </si>
  <si>
    <t>7.1.1.</t>
  </si>
  <si>
    <t>8.1.</t>
  </si>
  <si>
    <t>8.1.1.</t>
  </si>
  <si>
    <t>9.</t>
  </si>
  <si>
    <t>9.1.</t>
  </si>
  <si>
    <t>9.1.1.</t>
  </si>
  <si>
    <t>10.</t>
  </si>
  <si>
    <t>10.1.</t>
  </si>
  <si>
    <t>10.1.1.</t>
  </si>
  <si>
    <t>11.</t>
  </si>
  <si>
    <t>11.1.</t>
  </si>
  <si>
    <t>11.1.1.</t>
  </si>
  <si>
    <t>12.</t>
  </si>
  <si>
    <t>12.1.</t>
  </si>
  <si>
    <t>12.1.1.</t>
  </si>
  <si>
    <t>13.</t>
  </si>
  <si>
    <t>13.1.</t>
  </si>
  <si>
    <t>13.1.1.</t>
  </si>
  <si>
    <t>14.</t>
  </si>
  <si>
    <t>14.1.1.</t>
  </si>
  <si>
    <t>14.1.</t>
  </si>
  <si>
    <t>2020 m. birželio 25 d. sprendimu Nr.T9-</t>
  </si>
  <si>
    <t>1.3.4.1.1.4.</t>
  </si>
  <si>
    <t>Dotacija savivaldybėms iš Europos Sąjungos, kitos tarptautinės finansinės paramos ir bendrojo finansavimo lėšų einamiesiems tikslams, iš jų:</t>
  </si>
  <si>
    <t>Socialinio būsto fondo plėtra Skuodo rajono savivaldybėje</t>
  </si>
  <si>
    <t>Skuodo vaikų lopšelis-darželis</t>
  </si>
  <si>
    <t>Ugdymo proceso organizavimas ir vykdymas lopšeliuose-darželiuose</t>
  </si>
  <si>
    <t xml:space="preserve">                                                    2020 m. birželio 25 d. sprendimu Nr. T10-127/T9-</t>
  </si>
  <si>
    <t xml:space="preserve">                             Skuodo rajono savivaldybės tarybos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</si>
</sst>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indexed="8"/>
      <name val="Calibri"/>
      <family val="2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4" fontId="3" fillId="0" borderId="1" xfId="2" quotePrefix="1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3" fillId="0" borderId="5" xfId="2" applyNumberFormat="1" applyFont="1" applyBorder="1" applyAlignment="1">
      <alignment horizontal="center"/>
    </xf>
    <xf numFmtId="0" fontId="4" fillId="0" borderId="0" xfId="2" applyFont="1" applyBorder="1"/>
    <xf numFmtId="164" fontId="4" fillId="0" borderId="0" xfId="2" applyNumberFormat="1" applyFont="1" applyBorder="1"/>
    <xf numFmtId="0" fontId="6" fillId="0" borderId="0" xfId="2" applyFont="1"/>
    <xf numFmtId="0" fontId="6" fillId="0" borderId="0" xfId="2" applyFont="1" applyAlignment="1">
      <alignment horizontal="left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9" fontId="3" fillId="2" borderId="1" xfId="2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1" xfId="0" applyFont="1" applyBorder="1"/>
    <xf numFmtId="0" fontId="1" fillId="0" borderId="5" xfId="0" applyFont="1" applyBorder="1"/>
    <xf numFmtId="0" fontId="5" fillId="0" borderId="9" xfId="0" applyFont="1" applyBorder="1"/>
    <xf numFmtId="0" fontId="3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wrapText="1"/>
    </xf>
    <xf numFmtId="0" fontId="4" fillId="0" borderId="3" xfId="2" applyFont="1" applyBorder="1"/>
    <xf numFmtId="0" fontId="3" fillId="0" borderId="3" xfId="2" applyFont="1" applyBorder="1" applyAlignment="1">
      <alignment wrapText="1"/>
    </xf>
    <xf numFmtId="0" fontId="3" fillId="2" borderId="3" xfId="2" applyFont="1" applyFill="1" applyBorder="1" applyAlignment="1">
      <alignment wrapText="1"/>
    </xf>
    <xf numFmtId="0" fontId="4" fillId="0" borderId="3" xfId="2" applyFont="1" applyBorder="1" applyAlignment="1">
      <alignment wrapText="1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1" fontId="1" fillId="0" borderId="0" xfId="0" applyNumberFormat="1" applyFont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164" fontId="3" fillId="0" borderId="0" xfId="2" applyNumberFormat="1" applyFont="1"/>
    <xf numFmtId="0" fontId="3" fillId="0" borderId="1" xfId="2" applyFont="1" applyBorder="1" applyAlignment="1">
      <alignment horizontal="center" vertical="center" wrapText="1"/>
    </xf>
    <xf numFmtId="1" fontId="5" fillId="0" borderId="1" xfId="0" applyNumberFormat="1" applyFont="1" applyBorder="1"/>
    <xf numFmtId="1" fontId="11" fillId="2" borderId="1" xfId="0" applyNumberFormat="1" applyFont="1" applyFill="1" applyBorder="1"/>
    <xf numFmtId="1" fontId="3" fillId="2" borderId="1" xfId="0" applyNumberFormat="1" applyFont="1" applyFill="1" applyBorder="1"/>
    <xf numFmtId="1" fontId="12" fillId="0" borderId="1" xfId="0" applyNumberFormat="1" applyFont="1" applyBorder="1"/>
    <xf numFmtId="1" fontId="1" fillId="0" borderId="1" xfId="0" applyNumberFormat="1" applyFont="1" applyBorder="1"/>
    <xf numFmtId="1" fontId="5" fillId="0" borderId="18" xfId="0" applyNumberFormat="1" applyFont="1" applyBorder="1"/>
    <xf numFmtId="1" fontId="4" fillId="0" borderId="13" xfId="2" applyNumberFormat="1" applyFont="1" applyBorder="1" applyAlignment="1">
      <alignment horizontal="center" wrapText="1"/>
    </xf>
    <xf numFmtId="1" fontId="4" fillId="0" borderId="1" xfId="2" applyNumberFormat="1" applyFont="1" applyBorder="1" applyAlignment="1">
      <alignment horizontal="center"/>
    </xf>
    <xf numFmtId="1" fontId="4" fillId="0" borderId="19" xfId="2" applyNumberFormat="1" applyFont="1" applyBorder="1" applyAlignment="1">
      <alignment horizontal="center"/>
    </xf>
    <xf numFmtId="1" fontId="4" fillId="0" borderId="12" xfId="2" applyNumberFormat="1" applyFont="1" applyBorder="1" applyAlignment="1">
      <alignment horizontal="center"/>
    </xf>
    <xf numFmtId="1" fontId="4" fillId="0" borderId="3" xfId="2" applyNumberFormat="1" applyFont="1" applyBorder="1" applyAlignment="1">
      <alignment horizontal="center"/>
    </xf>
    <xf numFmtId="1" fontId="4" fillId="0" borderId="13" xfId="2" applyNumberFormat="1" applyFont="1" applyBorder="1" applyAlignment="1">
      <alignment horizontal="center"/>
    </xf>
    <xf numFmtId="1" fontId="4" fillId="0" borderId="20" xfId="2" applyNumberFormat="1" applyFont="1" applyBorder="1" applyAlignment="1">
      <alignment horizontal="center"/>
    </xf>
    <xf numFmtId="1" fontId="3" fillId="0" borderId="13" xfId="2" applyNumberFormat="1" applyFont="1" applyBorder="1" applyAlignment="1">
      <alignment horizontal="center" wrapText="1"/>
    </xf>
    <xf numFmtId="1" fontId="3" fillId="0" borderId="1" xfId="2" applyNumberFormat="1" applyFont="1" applyBorder="1" applyAlignment="1">
      <alignment horizontal="center"/>
    </xf>
    <xf numFmtId="1" fontId="3" fillId="0" borderId="19" xfId="2" applyNumberFormat="1" applyFont="1" applyBorder="1" applyAlignment="1">
      <alignment horizontal="center"/>
    </xf>
    <xf numFmtId="1" fontId="3" fillId="0" borderId="12" xfId="2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1" fontId="3" fillId="0" borderId="13" xfId="2" applyNumberFormat="1" applyFont="1" applyBorder="1" applyAlignment="1">
      <alignment horizontal="center"/>
    </xf>
    <xf numFmtId="1" fontId="3" fillId="3" borderId="1" xfId="2" applyNumberFormat="1" applyFont="1" applyFill="1" applyBorder="1" applyAlignment="1">
      <alignment horizontal="center"/>
    </xf>
    <xf numFmtId="1" fontId="3" fillId="0" borderId="20" xfId="2" applyNumberFormat="1" applyFont="1" applyBorder="1" applyAlignment="1">
      <alignment horizontal="center"/>
    </xf>
    <xf numFmtId="1" fontId="3" fillId="2" borderId="20" xfId="2" applyNumberFormat="1" applyFont="1" applyFill="1" applyBorder="1" applyAlignment="1">
      <alignment horizontal="center"/>
    </xf>
    <xf numFmtId="1" fontId="3" fillId="2" borderId="13" xfId="2" applyNumberFormat="1" applyFont="1" applyFill="1" applyBorder="1" applyAlignment="1">
      <alignment horizontal="center"/>
    </xf>
    <xf numFmtId="1" fontId="3" fillId="2" borderId="1" xfId="2" applyNumberFormat="1" applyFont="1" applyFill="1" applyBorder="1" applyAlignment="1">
      <alignment horizontal="center"/>
    </xf>
    <xf numFmtId="1" fontId="9" fillId="0" borderId="19" xfId="2" applyNumberFormat="1" applyFont="1" applyBorder="1" applyAlignment="1">
      <alignment horizontal="center"/>
    </xf>
    <xf numFmtId="1" fontId="3" fillId="2" borderId="13" xfId="2" applyNumberFormat="1" applyFont="1" applyFill="1" applyBorder="1" applyAlignment="1">
      <alignment horizontal="center" wrapText="1"/>
    </xf>
    <xf numFmtId="1" fontId="4" fillId="2" borderId="19" xfId="2" applyNumberFormat="1" applyFont="1" applyFill="1" applyBorder="1" applyAlignment="1">
      <alignment horizontal="center"/>
    </xf>
    <xf numFmtId="1" fontId="3" fillId="2" borderId="12" xfId="2" applyNumberFormat="1" applyFont="1" applyFill="1" applyBorder="1" applyAlignment="1">
      <alignment horizontal="center"/>
    </xf>
    <xf numFmtId="1" fontId="4" fillId="2" borderId="3" xfId="2" applyNumberFormat="1" applyFont="1" applyFill="1" applyBorder="1" applyAlignment="1">
      <alignment horizontal="center"/>
    </xf>
    <xf numFmtId="1" fontId="4" fillId="2" borderId="20" xfId="2" applyNumberFormat="1" applyFont="1" applyFill="1" applyBorder="1" applyAlignment="1">
      <alignment horizontal="center"/>
    </xf>
    <xf numFmtId="1" fontId="9" fillId="0" borderId="1" xfId="2" applyNumberFormat="1" applyFont="1" applyBorder="1" applyAlignment="1">
      <alignment horizontal="center"/>
    </xf>
    <xf numFmtId="1" fontId="9" fillId="0" borderId="3" xfId="2" applyNumberFormat="1" applyFont="1" applyBorder="1" applyAlignment="1">
      <alignment horizontal="center"/>
    </xf>
    <xf numFmtId="1" fontId="4" fillId="0" borderId="30" xfId="2" applyNumberFormat="1" applyFont="1" applyBorder="1" applyAlignment="1">
      <alignment horizontal="center" wrapText="1"/>
    </xf>
    <xf numFmtId="1" fontId="4" fillId="0" borderId="9" xfId="2" applyNumberFormat="1" applyFont="1" applyBorder="1" applyAlignment="1">
      <alignment horizontal="center"/>
    </xf>
    <xf numFmtId="0" fontId="4" fillId="0" borderId="18" xfId="2" applyFont="1" applyBorder="1" applyAlignment="1">
      <alignment horizontal="left"/>
    </xf>
    <xf numFmtId="1" fontId="4" fillId="0" borderId="11" xfId="2" applyNumberFormat="1" applyFont="1" applyBorder="1" applyAlignment="1">
      <alignment horizontal="center"/>
    </xf>
    <xf numFmtId="1" fontId="4" fillId="0" borderId="28" xfId="2" applyNumberFormat="1" applyFont="1" applyBorder="1" applyAlignment="1">
      <alignment horizontal="center"/>
    </xf>
    <xf numFmtId="1" fontId="4" fillId="0" borderId="5" xfId="2" applyNumberFormat="1" applyFont="1" applyBorder="1" applyAlignment="1">
      <alignment horizontal="center"/>
    </xf>
    <xf numFmtId="1" fontId="4" fillId="0" borderId="18" xfId="2" applyNumberFormat="1" applyFont="1" applyBorder="1" applyAlignment="1">
      <alignment horizontal="center"/>
    </xf>
    <xf numFmtId="1" fontId="4" fillId="0" borderId="29" xfId="2" applyNumberFormat="1" applyFont="1" applyBorder="1" applyAlignment="1">
      <alignment horizontal="center"/>
    </xf>
    <xf numFmtId="1" fontId="3" fillId="3" borderId="12" xfId="2" applyNumberFormat="1" applyFont="1" applyFill="1" applyBorder="1" applyAlignment="1">
      <alignment horizontal="center"/>
    </xf>
    <xf numFmtId="1" fontId="3" fillId="0" borderId="13" xfId="2" applyNumberFormat="1" applyFont="1" applyFill="1" applyBorder="1" applyAlignment="1">
      <alignment horizontal="center"/>
    </xf>
    <xf numFmtId="1" fontId="3" fillId="0" borderId="19" xfId="2" applyNumberFormat="1" applyFont="1" applyFill="1" applyBorder="1" applyAlignment="1">
      <alignment horizontal="center"/>
    </xf>
    <xf numFmtId="1" fontId="9" fillId="3" borderId="3" xfId="2" applyNumberFormat="1" applyFont="1" applyFill="1" applyBorder="1" applyAlignment="1">
      <alignment horizontal="center"/>
    </xf>
    <xf numFmtId="1" fontId="9" fillId="0" borderId="13" xfId="2" applyNumberFormat="1" applyFont="1" applyBorder="1" applyAlignment="1">
      <alignment horizontal="center"/>
    </xf>
    <xf numFmtId="1" fontId="3" fillId="3" borderId="3" xfId="2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13" fillId="0" borderId="1" xfId="0" applyFont="1" applyBorder="1"/>
    <xf numFmtId="1" fontId="13" fillId="0" borderId="1" xfId="0" applyNumberFormat="1" applyFont="1" applyBorder="1"/>
    <xf numFmtId="0" fontId="14" fillId="0" borderId="0" xfId="0" applyFont="1"/>
    <xf numFmtId="0" fontId="3" fillId="0" borderId="3" xfId="2" applyFont="1" applyFill="1" applyBorder="1"/>
    <xf numFmtId="0" fontId="3" fillId="0" borderId="3" xfId="2" applyFont="1" applyBorder="1"/>
    <xf numFmtId="0" fontId="3" fillId="3" borderId="1" xfId="2" applyFont="1" applyFill="1" applyBorder="1" applyAlignment="1">
      <alignment horizontal="center"/>
    </xf>
    <xf numFmtId="0" fontId="3" fillId="3" borderId="3" xfId="2" applyFont="1" applyFill="1" applyBorder="1" applyAlignment="1">
      <alignment wrapText="1"/>
    </xf>
    <xf numFmtId="0" fontId="3" fillId="2" borderId="3" xfId="2" applyFont="1" applyFill="1" applyBorder="1"/>
    <xf numFmtId="1" fontId="11" fillId="0" borderId="13" xfId="2" applyNumberFormat="1" applyFont="1" applyBorder="1" applyAlignment="1">
      <alignment horizontal="center" wrapText="1"/>
    </xf>
    <xf numFmtId="1" fontId="11" fillId="0" borderId="1" xfId="2" applyNumberFormat="1" applyFont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1" fontId="3" fillId="0" borderId="31" xfId="2" applyNumberFormat="1" applyFont="1" applyBorder="1" applyAlignment="1">
      <alignment horizontal="center"/>
    </xf>
    <xf numFmtId="1" fontId="3" fillId="0" borderId="4" xfId="2" applyNumberFormat="1" applyFont="1" applyBorder="1" applyAlignment="1">
      <alignment horizontal="center"/>
    </xf>
    <xf numFmtId="1" fontId="3" fillId="0" borderId="32" xfId="2" applyNumberFormat="1" applyFont="1" applyBorder="1" applyAlignment="1">
      <alignment horizontal="center"/>
    </xf>
    <xf numFmtId="1" fontId="3" fillId="0" borderId="33" xfId="2" applyNumberFormat="1" applyFont="1" applyBorder="1" applyAlignment="1">
      <alignment horizontal="center"/>
    </xf>
    <xf numFmtId="1" fontId="3" fillId="0" borderId="34" xfId="2" applyNumberFormat="1" applyFont="1" applyBorder="1" applyAlignment="1">
      <alignment horizontal="center"/>
    </xf>
    <xf numFmtId="1" fontId="3" fillId="2" borderId="31" xfId="2" applyNumberFormat="1" applyFont="1" applyFill="1" applyBorder="1" applyAlignment="1">
      <alignment horizontal="center"/>
    </xf>
    <xf numFmtId="1" fontId="3" fillId="0" borderId="35" xfId="2" applyNumberFormat="1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" fontId="9" fillId="0" borderId="20" xfId="2" applyNumberFormat="1" applyFont="1" applyBorder="1" applyAlignment="1">
      <alignment horizontal="center"/>
    </xf>
    <xf numFmtId="49" fontId="3" fillId="0" borderId="4" xfId="2" applyNumberFormat="1" applyFont="1" applyBorder="1" applyAlignment="1">
      <alignment horizontal="center"/>
    </xf>
    <xf numFmtId="0" fontId="3" fillId="0" borderId="34" xfId="2" applyFont="1" applyBorder="1" applyAlignment="1">
      <alignment wrapText="1"/>
    </xf>
    <xf numFmtId="0" fontId="4" fillId="2" borderId="3" xfId="2" applyFont="1" applyFill="1" applyBorder="1"/>
    <xf numFmtId="0" fontId="5" fillId="2" borderId="3" xfId="2" applyFont="1" applyFill="1" applyBorder="1" applyAlignment="1">
      <alignment wrapText="1"/>
    </xf>
    <xf numFmtId="1" fontId="11" fillId="0" borderId="3" xfId="2" applyNumberFormat="1" applyFont="1" applyBorder="1" applyAlignment="1">
      <alignment horizontal="center"/>
    </xf>
    <xf numFmtId="1" fontId="11" fillId="0" borderId="12" xfId="2" applyNumberFormat="1" applyFont="1" applyBorder="1" applyAlignment="1">
      <alignment horizontal="center"/>
    </xf>
    <xf numFmtId="1" fontId="11" fillId="0" borderId="13" xfId="2" applyNumberFormat="1" applyFont="1" applyBorder="1" applyAlignment="1">
      <alignment horizontal="center"/>
    </xf>
    <xf numFmtId="1" fontId="11" fillId="0" borderId="19" xfId="2" applyNumberFormat="1" applyFont="1" applyBorder="1" applyAlignment="1">
      <alignment horizontal="center"/>
    </xf>
    <xf numFmtId="1" fontId="11" fillId="0" borderId="20" xfId="2" applyNumberFormat="1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21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7" fillId="0" borderId="0" xfId="2" applyFont="1" applyAlignment="1">
      <alignment horizont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</cellXfs>
  <cellStyles count="3">
    <cellStyle name="Įprastas" xfId="0" builtinId="0"/>
    <cellStyle name="Normal 2" xfId="1" xr:uid="{00000000-0005-0000-0000-000001000000}"/>
    <cellStyle name="Paprastas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zoomScale="130" zoomScaleNormal="130" workbookViewId="0">
      <selection activeCell="H15" sqref="H15"/>
    </sheetView>
  </sheetViews>
  <sheetFormatPr defaultRowHeight="12.75" x14ac:dyDescent="0.2"/>
  <cols>
    <col min="1" max="1" width="11" style="20" customWidth="1"/>
    <col min="2" max="2" width="50.5703125" style="20" customWidth="1"/>
    <col min="3" max="3" width="16.7109375" style="20" customWidth="1"/>
    <col min="4" max="16384" width="9.140625" style="20"/>
  </cols>
  <sheetData>
    <row r="1" spans="1:4" x14ac:dyDescent="0.2">
      <c r="B1" s="133" t="s">
        <v>14</v>
      </c>
      <c r="C1" s="133"/>
    </row>
    <row r="2" spans="1:4" x14ac:dyDescent="0.2">
      <c r="B2" s="133" t="s">
        <v>165</v>
      </c>
      <c r="C2" s="133"/>
    </row>
    <row r="3" spans="1:4" x14ac:dyDescent="0.2">
      <c r="B3" s="133" t="s">
        <v>164</v>
      </c>
      <c r="C3" s="133"/>
    </row>
    <row r="4" spans="1:4" ht="9" customHeight="1" x14ac:dyDescent="0.2"/>
    <row r="5" spans="1:4" x14ac:dyDescent="0.2">
      <c r="A5" s="132" t="s">
        <v>54</v>
      </c>
      <c r="B5" s="132"/>
      <c r="C5" s="132"/>
    </row>
    <row r="6" spans="1:4" ht="6.75" customHeight="1" x14ac:dyDescent="0.2"/>
    <row r="7" spans="1:4" ht="13.5" thickBot="1" x14ac:dyDescent="0.25">
      <c r="C7" s="21" t="s">
        <v>56</v>
      </c>
    </row>
    <row r="8" spans="1:4" ht="27" thickTop="1" thickBot="1" x14ac:dyDescent="0.25">
      <c r="A8" s="18" t="s">
        <v>0</v>
      </c>
      <c r="B8" s="16" t="s">
        <v>1</v>
      </c>
      <c r="C8" s="17" t="s">
        <v>2</v>
      </c>
    </row>
    <row r="9" spans="1:4" ht="13.5" thickTop="1" x14ac:dyDescent="0.2">
      <c r="A9" s="22" t="s">
        <v>5</v>
      </c>
      <c r="B9" s="22" t="s">
        <v>46</v>
      </c>
      <c r="C9" s="53">
        <f>C10</f>
        <v>1442121</v>
      </c>
    </row>
    <row r="10" spans="1:4" x14ac:dyDescent="0.2">
      <c r="A10" s="22" t="s">
        <v>6</v>
      </c>
      <c r="B10" s="22" t="s">
        <v>44</v>
      </c>
      <c r="C10" s="53">
        <f>C11+C19</f>
        <v>1442121</v>
      </c>
    </row>
    <row r="11" spans="1:4" ht="25.5" x14ac:dyDescent="0.2">
      <c r="A11" s="44" t="s">
        <v>68</v>
      </c>
      <c r="B11" s="45" t="s">
        <v>69</v>
      </c>
      <c r="C11" s="53">
        <f>C12+C17</f>
        <v>229957</v>
      </c>
    </row>
    <row r="12" spans="1:4" x14ac:dyDescent="0.2">
      <c r="A12" s="44" t="s">
        <v>64</v>
      </c>
      <c r="B12" s="100" t="s">
        <v>65</v>
      </c>
      <c r="C12" s="53">
        <f>C13+C14+C15+C16</f>
        <v>228620</v>
      </c>
    </row>
    <row r="13" spans="1:4" ht="38.25" x14ac:dyDescent="0.2">
      <c r="A13" s="101"/>
      <c r="B13" s="48" t="s">
        <v>66</v>
      </c>
      <c r="C13" s="102">
        <v>79000</v>
      </c>
      <c r="D13" s="103"/>
    </row>
    <row r="14" spans="1:4" ht="38.25" x14ac:dyDescent="0.2">
      <c r="A14" s="101"/>
      <c r="B14" s="48" t="s">
        <v>70</v>
      </c>
      <c r="C14" s="102">
        <v>118000</v>
      </c>
    </row>
    <row r="15" spans="1:4" ht="51" x14ac:dyDescent="0.2">
      <c r="A15" s="101"/>
      <c r="B15" s="48" t="s">
        <v>72</v>
      </c>
      <c r="C15" s="102">
        <v>19020</v>
      </c>
    </row>
    <row r="16" spans="1:4" ht="25.5" x14ac:dyDescent="0.2">
      <c r="A16" s="101"/>
      <c r="B16" s="48" t="s">
        <v>74</v>
      </c>
      <c r="C16" s="102">
        <v>12600</v>
      </c>
    </row>
    <row r="17" spans="1:3" ht="38.25" x14ac:dyDescent="0.2">
      <c r="A17" s="44" t="s">
        <v>159</v>
      </c>
      <c r="B17" s="100" t="s">
        <v>160</v>
      </c>
      <c r="C17" s="56">
        <f>C18</f>
        <v>1337</v>
      </c>
    </row>
    <row r="18" spans="1:3" x14ac:dyDescent="0.2">
      <c r="A18" s="101"/>
      <c r="B18" s="130" t="s">
        <v>161</v>
      </c>
      <c r="C18" s="102">
        <v>1337</v>
      </c>
    </row>
    <row r="19" spans="1:3" x14ac:dyDescent="0.2">
      <c r="A19" s="44" t="s">
        <v>7</v>
      </c>
      <c r="B19" s="45" t="s">
        <v>47</v>
      </c>
      <c r="C19" s="54">
        <f>C20+C28</f>
        <v>1212164</v>
      </c>
    </row>
    <row r="20" spans="1:3" x14ac:dyDescent="0.2">
      <c r="A20" s="44" t="s">
        <v>50</v>
      </c>
      <c r="B20" s="47" t="s">
        <v>51</v>
      </c>
      <c r="C20" s="54">
        <f>C21</f>
        <v>1171451</v>
      </c>
    </row>
    <row r="21" spans="1:3" ht="25.5" x14ac:dyDescent="0.2">
      <c r="A21" s="44" t="s">
        <v>52</v>
      </c>
      <c r="B21" s="49" t="s">
        <v>53</v>
      </c>
      <c r="C21" s="54">
        <f>SUM(C22:C27)</f>
        <v>1171451</v>
      </c>
    </row>
    <row r="22" spans="1:3" ht="38.25" x14ac:dyDescent="0.2">
      <c r="A22" s="15"/>
      <c r="B22" s="48" t="s">
        <v>55</v>
      </c>
      <c r="C22" s="55">
        <v>285000</v>
      </c>
    </row>
    <row r="23" spans="1:3" x14ac:dyDescent="0.2">
      <c r="A23" s="15"/>
      <c r="B23" s="48" t="s">
        <v>61</v>
      </c>
      <c r="C23" s="55">
        <v>135000</v>
      </c>
    </row>
    <row r="24" spans="1:3" ht="25.5" x14ac:dyDescent="0.2">
      <c r="A24" s="15"/>
      <c r="B24" s="48" t="s">
        <v>62</v>
      </c>
      <c r="C24" s="55">
        <v>310000</v>
      </c>
    </row>
    <row r="25" spans="1:3" ht="25.5" x14ac:dyDescent="0.2">
      <c r="A25" s="15"/>
      <c r="B25" s="48" t="s">
        <v>63</v>
      </c>
      <c r="C25" s="55">
        <v>105000</v>
      </c>
    </row>
    <row r="26" spans="1:3" ht="25.5" x14ac:dyDescent="0.2">
      <c r="A26" s="15"/>
      <c r="B26" s="48" t="s">
        <v>67</v>
      </c>
      <c r="C26" s="55">
        <v>320000</v>
      </c>
    </row>
    <row r="27" spans="1:3" x14ac:dyDescent="0.2">
      <c r="A27" s="15"/>
      <c r="B27" s="48" t="s">
        <v>71</v>
      </c>
      <c r="C27" s="55">
        <v>16451</v>
      </c>
    </row>
    <row r="28" spans="1:3" ht="42.75" customHeight="1" x14ac:dyDescent="0.2">
      <c r="A28" s="44" t="s">
        <v>45</v>
      </c>
      <c r="B28" s="46" t="s">
        <v>48</v>
      </c>
      <c r="C28" s="56">
        <f>SUM(C29:C29)</f>
        <v>40713</v>
      </c>
    </row>
    <row r="29" spans="1:3" ht="13.5" thickBot="1" x14ac:dyDescent="0.25">
      <c r="A29" s="15"/>
      <c r="B29" s="130" t="s">
        <v>161</v>
      </c>
      <c r="C29" s="57">
        <v>40713</v>
      </c>
    </row>
    <row r="30" spans="1:3" ht="15" customHeight="1" thickBot="1" x14ac:dyDescent="0.25">
      <c r="A30" s="23"/>
      <c r="B30" s="24" t="s">
        <v>38</v>
      </c>
      <c r="C30" s="58">
        <f>C9</f>
        <v>1442121</v>
      </c>
    </row>
    <row r="31" spans="1:3" x14ac:dyDescent="0.2">
      <c r="A31" s="131" t="s">
        <v>42</v>
      </c>
      <c r="B31" s="131"/>
      <c r="C31" s="131"/>
    </row>
    <row r="32" spans="1:3" x14ac:dyDescent="0.2">
      <c r="A32" s="41"/>
      <c r="B32" s="41"/>
      <c r="C32" s="41"/>
    </row>
    <row r="33" spans="1:3" x14ac:dyDescent="0.2">
      <c r="A33" s="41"/>
      <c r="B33" s="41"/>
      <c r="C33" s="41"/>
    </row>
    <row r="34" spans="1:3" x14ac:dyDescent="0.2">
      <c r="A34" s="41"/>
      <c r="B34" s="41"/>
      <c r="C34" s="41"/>
    </row>
    <row r="35" spans="1:3" x14ac:dyDescent="0.2">
      <c r="A35" s="41"/>
      <c r="B35" s="41"/>
      <c r="C35" s="41"/>
    </row>
    <row r="36" spans="1:3" x14ac:dyDescent="0.2">
      <c r="A36" s="41"/>
      <c r="B36" s="41"/>
      <c r="C36" s="41"/>
    </row>
    <row r="37" spans="1:3" x14ac:dyDescent="0.2">
      <c r="A37" s="41"/>
      <c r="B37" s="41"/>
      <c r="C37" s="41"/>
    </row>
    <row r="38" spans="1:3" x14ac:dyDescent="0.2">
      <c r="A38" s="41"/>
      <c r="B38" s="41"/>
      <c r="C38" s="41"/>
    </row>
    <row r="39" spans="1:3" x14ac:dyDescent="0.2">
      <c r="A39" s="41"/>
      <c r="B39" s="41"/>
      <c r="C39" s="41"/>
    </row>
    <row r="40" spans="1:3" x14ac:dyDescent="0.2">
      <c r="A40" s="41"/>
      <c r="B40" s="41"/>
      <c r="C40" s="41"/>
    </row>
    <row r="41" spans="1:3" ht="12.75" customHeight="1" x14ac:dyDescent="0.2">
      <c r="A41" s="20" t="s">
        <v>43</v>
      </c>
    </row>
    <row r="42" spans="1:3" ht="12.75" customHeight="1" x14ac:dyDescent="0.2"/>
    <row r="43" spans="1:3" ht="12.75" customHeight="1" x14ac:dyDescent="0.2"/>
    <row r="44" spans="1:3" ht="12.75" customHeight="1" x14ac:dyDescent="0.2"/>
    <row r="45" spans="1:3" ht="12.75" customHeight="1" x14ac:dyDescent="0.2">
      <c r="C45" s="43"/>
    </row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</sheetData>
  <mergeCells count="5">
    <mergeCell ref="A31:C31"/>
    <mergeCell ref="A5:C5"/>
    <mergeCell ref="B1:C1"/>
    <mergeCell ref="B2:C2"/>
    <mergeCell ref="B3:C3"/>
  </mergeCells>
  <phoneticPr fontId="0" type="noConversion"/>
  <printOptions horizontalCentered="1"/>
  <pageMargins left="1.1811023622047245" right="0.39370078740157483" top="0.59055118110236227" bottom="0.39370078740157483" header="0.31496062992125984" footer="0.31496062992125984"/>
  <pageSetup paperSize="9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showZeros="0" zoomScale="200" zoomScaleNormal="200" workbookViewId="0">
      <selection activeCell="B53" sqref="B53"/>
    </sheetView>
  </sheetViews>
  <sheetFormatPr defaultRowHeight="12.75" x14ac:dyDescent="0.2"/>
  <cols>
    <col min="1" max="1" width="6.140625" style="1" customWidth="1"/>
    <col min="2" max="2" width="42.85546875" style="1" customWidth="1"/>
    <col min="3" max="3" width="9.85546875" style="1" customWidth="1"/>
    <col min="4" max="6" width="8.7109375" style="1" customWidth="1"/>
    <col min="7" max="7" width="8.28515625" style="1" customWidth="1"/>
    <col min="8" max="10" width="9.140625" style="1" customWidth="1"/>
    <col min="11" max="11" width="7.7109375" style="1" customWidth="1"/>
    <col min="12" max="12" width="8" style="1" customWidth="1"/>
    <col min="13" max="13" width="8.28515625" style="1" customWidth="1"/>
    <col min="14" max="14" width="9.140625" style="1" customWidth="1"/>
    <col min="15" max="15" width="7.28515625" style="1" customWidth="1"/>
    <col min="16" max="16384" width="9.140625" style="1"/>
  </cols>
  <sheetData>
    <row r="1" spans="1:19" ht="14.25" customHeight="1" x14ac:dyDescent="0.25">
      <c r="C1" s="13"/>
      <c r="P1" s="13" t="s">
        <v>14</v>
      </c>
    </row>
    <row r="2" spans="1:19" ht="15" x14ac:dyDescent="0.25">
      <c r="C2" s="14"/>
      <c r="D2" s="2"/>
      <c r="E2" s="2"/>
      <c r="P2" s="14" t="s">
        <v>15</v>
      </c>
    </row>
    <row r="3" spans="1:19" ht="15" x14ac:dyDescent="0.25">
      <c r="C3" s="14"/>
      <c r="D3" s="2"/>
      <c r="E3" s="2"/>
      <c r="P3" s="14" t="s">
        <v>158</v>
      </c>
    </row>
    <row r="4" spans="1:19" ht="7.5" customHeight="1" x14ac:dyDescent="0.2">
      <c r="C4" s="2"/>
      <c r="D4" s="2"/>
      <c r="E4" s="2"/>
    </row>
    <row r="5" spans="1:19" ht="20.25" customHeight="1" x14ac:dyDescent="0.2">
      <c r="A5" s="148" t="s">
        <v>60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</row>
    <row r="6" spans="1:19" ht="7.5" customHeight="1" x14ac:dyDescent="0.2">
      <c r="B6" s="3"/>
      <c r="C6" s="3"/>
      <c r="D6" s="3"/>
      <c r="E6" s="4"/>
    </row>
    <row r="7" spans="1:19" ht="13.5" thickBot="1" x14ac:dyDescent="0.25">
      <c r="B7" s="3"/>
      <c r="C7" s="3"/>
      <c r="D7" s="3"/>
      <c r="E7" s="4"/>
      <c r="S7" s="1" t="s">
        <v>56</v>
      </c>
    </row>
    <row r="8" spans="1:19" ht="15.75" customHeight="1" thickBot="1" x14ac:dyDescent="0.25">
      <c r="A8" s="139" t="s">
        <v>16</v>
      </c>
      <c r="B8" s="144" t="s">
        <v>33</v>
      </c>
      <c r="C8" s="135" t="s">
        <v>10</v>
      </c>
      <c r="D8" s="136" t="s">
        <v>40</v>
      </c>
      <c r="E8" s="136"/>
      <c r="F8" s="137"/>
      <c r="G8" s="145" t="s">
        <v>32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7"/>
    </row>
    <row r="9" spans="1:19" ht="60" customHeight="1" x14ac:dyDescent="0.2">
      <c r="A9" s="139"/>
      <c r="B9" s="144"/>
      <c r="C9" s="138"/>
      <c r="D9" s="139"/>
      <c r="E9" s="139"/>
      <c r="F9" s="144"/>
      <c r="G9" s="135" t="s">
        <v>49</v>
      </c>
      <c r="H9" s="136"/>
      <c r="I9" s="137"/>
      <c r="J9" s="141" t="s">
        <v>39</v>
      </c>
      <c r="K9" s="136"/>
      <c r="L9" s="142"/>
      <c r="M9" s="135" t="s">
        <v>37</v>
      </c>
      <c r="N9" s="136"/>
      <c r="O9" s="137"/>
      <c r="P9" s="141" t="s">
        <v>34</v>
      </c>
      <c r="Q9" s="136"/>
      <c r="R9" s="142"/>
      <c r="S9" s="149" t="s">
        <v>31</v>
      </c>
    </row>
    <row r="10" spans="1:19" ht="12.95" customHeight="1" x14ac:dyDescent="0.2">
      <c r="A10" s="139"/>
      <c r="B10" s="144"/>
      <c r="C10" s="138"/>
      <c r="D10" s="139" t="s">
        <v>11</v>
      </c>
      <c r="E10" s="139"/>
      <c r="F10" s="144" t="s">
        <v>12</v>
      </c>
      <c r="G10" s="138" t="s">
        <v>11</v>
      </c>
      <c r="H10" s="139"/>
      <c r="I10" s="140" t="s">
        <v>12</v>
      </c>
      <c r="J10" s="143" t="s">
        <v>11</v>
      </c>
      <c r="K10" s="139"/>
      <c r="L10" s="144" t="s">
        <v>12</v>
      </c>
      <c r="M10" s="138" t="s">
        <v>11</v>
      </c>
      <c r="N10" s="139"/>
      <c r="O10" s="140" t="s">
        <v>12</v>
      </c>
      <c r="P10" s="143" t="s">
        <v>11</v>
      </c>
      <c r="Q10" s="139"/>
      <c r="R10" s="144" t="s">
        <v>12</v>
      </c>
      <c r="S10" s="150"/>
    </row>
    <row r="11" spans="1:19" ht="51" customHeight="1" x14ac:dyDescent="0.2">
      <c r="A11" s="139"/>
      <c r="B11" s="144"/>
      <c r="C11" s="138"/>
      <c r="D11" s="25" t="s">
        <v>17</v>
      </c>
      <c r="E11" s="50" t="s">
        <v>18</v>
      </c>
      <c r="F11" s="144"/>
      <c r="G11" s="32" t="s">
        <v>17</v>
      </c>
      <c r="H11" s="99" t="s">
        <v>18</v>
      </c>
      <c r="I11" s="140"/>
      <c r="J11" s="31" t="s">
        <v>17</v>
      </c>
      <c r="K11" s="52" t="s">
        <v>18</v>
      </c>
      <c r="L11" s="144"/>
      <c r="M11" s="32" t="s">
        <v>17</v>
      </c>
      <c r="N11" s="99" t="s">
        <v>18</v>
      </c>
      <c r="O11" s="140"/>
      <c r="P11" s="31" t="s">
        <v>17</v>
      </c>
      <c r="Q11" s="52" t="s">
        <v>18</v>
      </c>
      <c r="R11" s="144"/>
      <c r="S11" s="150"/>
    </row>
    <row r="12" spans="1:19" x14ac:dyDescent="0.2">
      <c r="A12" s="33">
        <v>1</v>
      </c>
      <c r="B12" s="34">
        <v>2</v>
      </c>
      <c r="C12" s="35">
        <v>3</v>
      </c>
      <c r="D12" s="36">
        <v>4</v>
      </c>
      <c r="E12" s="33">
        <v>5</v>
      </c>
      <c r="F12" s="34">
        <v>6</v>
      </c>
      <c r="G12" s="39">
        <v>7</v>
      </c>
      <c r="H12" s="33">
        <v>8</v>
      </c>
      <c r="I12" s="37">
        <v>9</v>
      </c>
      <c r="J12" s="38">
        <v>10</v>
      </c>
      <c r="K12" s="33">
        <v>11</v>
      </c>
      <c r="L12" s="34">
        <v>12</v>
      </c>
      <c r="M12" s="39">
        <v>13</v>
      </c>
      <c r="N12" s="33">
        <v>14</v>
      </c>
      <c r="O12" s="37">
        <v>15</v>
      </c>
      <c r="P12" s="38">
        <v>16</v>
      </c>
      <c r="Q12" s="33">
        <v>17</v>
      </c>
      <c r="R12" s="34">
        <v>18</v>
      </c>
      <c r="S12" s="40">
        <v>19</v>
      </c>
    </row>
    <row r="13" spans="1:19" ht="12.95" customHeight="1" x14ac:dyDescent="0.2">
      <c r="A13" s="5" t="s">
        <v>19</v>
      </c>
      <c r="B13" s="27" t="s">
        <v>13</v>
      </c>
      <c r="C13" s="59">
        <f>D13+F13</f>
        <v>1400480</v>
      </c>
      <c r="D13" s="60">
        <f>D14+D18+D22+D26+D28</f>
        <v>200167</v>
      </c>
      <c r="E13" s="60">
        <f t="shared" ref="E13:S13" si="0">E14+E18+E22+E26+E28</f>
        <v>1994</v>
      </c>
      <c r="F13" s="63">
        <f t="shared" si="0"/>
        <v>1200313</v>
      </c>
      <c r="G13" s="64">
        <f t="shared" si="0"/>
        <v>206430</v>
      </c>
      <c r="H13" s="60">
        <f t="shared" si="0"/>
        <v>0</v>
      </c>
      <c r="I13" s="61">
        <f t="shared" si="0"/>
        <v>1155000</v>
      </c>
      <c r="J13" s="62">
        <f t="shared" si="0"/>
        <v>1337</v>
      </c>
      <c r="K13" s="60">
        <f t="shared" si="0"/>
        <v>1994</v>
      </c>
      <c r="L13" s="63">
        <f t="shared" si="0"/>
        <v>40713</v>
      </c>
      <c r="M13" s="64">
        <f t="shared" si="0"/>
        <v>0</v>
      </c>
      <c r="N13" s="60">
        <f t="shared" si="0"/>
        <v>0</v>
      </c>
      <c r="O13" s="61">
        <f t="shared" si="0"/>
        <v>0</v>
      </c>
      <c r="P13" s="62">
        <f t="shared" si="0"/>
        <v>-7600</v>
      </c>
      <c r="Q13" s="60">
        <f t="shared" si="0"/>
        <v>0</v>
      </c>
      <c r="R13" s="63">
        <f t="shared" si="0"/>
        <v>4600</v>
      </c>
      <c r="S13" s="65">
        <f t="shared" si="0"/>
        <v>0</v>
      </c>
    </row>
    <row r="14" spans="1:19" ht="24.95" customHeight="1" x14ac:dyDescent="0.2">
      <c r="A14" s="5" t="s">
        <v>3</v>
      </c>
      <c r="B14" s="26" t="s">
        <v>23</v>
      </c>
      <c r="C14" s="59">
        <f t="shared" ref="C14:C18" si="1">D14+F14</f>
        <v>51480</v>
      </c>
      <c r="D14" s="60">
        <f>SUM(D15:D17)</f>
        <v>10767</v>
      </c>
      <c r="E14" s="60">
        <f t="shared" ref="E14:S14" si="2">SUM(E15:E17)</f>
        <v>1994</v>
      </c>
      <c r="F14" s="63">
        <f t="shared" si="2"/>
        <v>40713</v>
      </c>
      <c r="G14" s="64">
        <f t="shared" si="2"/>
        <v>9430</v>
      </c>
      <c r="H14" s="60">
        <f t="shared" si="2"/>
        <v>0</v>
      </c>
      <c r="I14" s="61">
        <f t="shared" si="2"/>
        <v>0</v>
      </c>
      <c r="J14" s="62">
        <f t="shared" si="2"/>
        <v>1337</v>
      </c>
      <c r="K14" s="60">
        <f t="shared" si="2"/>
        <v>1994</v>
      </c>
      <c r="L14" s="63">
        <f t="shared" si="2"/>
        <v>40713</v>
      </c>
      <c r="M14" s="64">
        <f t="shared" si="2"/>
        <v>0</v>
      </c>
      <c r="N14" s="60">
        <f t="shared" si="2"/>
        <v>0</v>
      </c>
      <c r="O14" s="61">
        <f t="shared" si="2"/>
        <v>0</v>
      </c>
      <c r="P14" s="62">
        <f t="shared" si="2"/>
        <v>0</v>
      </c>
      <c r="Q14" s="60">
        <f t="shared" si="2"/>
        <v>0</v>
      </c>
      <c r="R14" s="63">
        <f t="shared" si="2"/>
        <v>0</v>
      </c>
      <c r="S14" s="65">
        <f t="shared" si="2"/>
        <v>0</v>
      </c>
    </row>
    <row r="15" spans="1:19" x14ac:dyDescent="0.2">
      <c r="A15" s="6" t="s">
        <v>4</v>
      </c>
      <c r="B15" s="28" t="s">
        <v>73</v>
      </c>
      <c r="C15" s="66">
        <f t="shared" si="1"/>
        <v>9430</v>
      </c>
      <c r="D15" s="67">
        <f>G15+J15+M15+P15</f>
        <v>9430</v>
      </c>
      <c r="E15" s="67">
        <f t="shared" ref="E15:E17" si="3">H15+K15+N15+Q15</f>
        <v>0</v>
      </c>
      <c r="F15" s="70">
        <f>I15+L15+O15+R15+S15</f>
        <v>0</v>
      </c>
      <c r="G15" s="71">
        <v>9430</v>
      </c>
      <c r="H15" s="67"/>
      <c r="I15" s="68"/>
      <c r="J15" s="69"/>
      <c r="K15" s="67"/>
      <c r="L15" s="70"/>
      <c r="M15" s="71"/>
      <c r="N15" s="67"/>
      <c r="O15" s="68"/>
      <c r="P15" s="93"/>
      <c r="Q15" s="72"/>
      <c r="R15" s="98"/>
      <c r="S15" s="73"/>
    </row>
    <row r="16" spans="1:19" ht="26.25" customHeight="1" x14ac:dyDescent="0.2">
      <c r="A16" s="6" t="s">
        <v>112</v>
      </c>
      <c r="B16" s="28" t="s">
        <v>76</v>
      </c>
      <c r="C16" s="66">
        <f t="shared" si="1"/>
        <v>0</v>
      </c>
      <c r="D16" s="67">
        <f t="shared" ref="D16:D17" si="4">G16+J16+M16+P16</f>
        <v>0</v>
      </c>
      <c r="E16" s="67">
        <f t="shared" si="3"/>
        <v>1471</v>
      </c>
      <c r="F16" s="70">
        <f t="shared" ref="F16:F17" si="5">I16+L16+O16+R16+S16</f>
        <v>0</v>
      </c>
      <c r="G16" s="71"/>
      <c r="H16" s="67"/>
      <c r="I16" s="68"/>
      <c r="J16" s="69"/>
      <c r="K16" s="67">
        <v>1471</v>
      </c>
      <c r="L16" s="70"/>
      <c r="M16" s="71"/>
      <c r="N16" s="67"/>
      <c r="O16" s="68"/>
      <c r="P16" s="93"/>
      <c r="Q16" s="72"/>
      <c r="R16" s="98"/>
      <c r="S16" s="73"/>
    </row>
    <row r="17" spans="1:19" ht="26.25" customHeight="1" x14ac:dyDescent="0.2">
      <c r="A17" s="6" t="s">
        <v>113</v>
      </c>
      <c r="B17" s="28" t="s">
        <v>77</v>
      </c>
      <c r="C17" s="66">
        <f t="shared" si="1"/>
        <v>42050</v>
      </c>
      <c r="D17" s="67">
        <f t="shared" si="4"/>
        <v>1337</v>
      </c>
      <c r="E17" s="67">
        <f t="shared" si="3"/>
        <v>523</v>
      </c>
      <c r="F17" s="70">
        <f t="shared" si="5"/>
        <v>40713</v>
      </c>
      <c r="G17" s="71"/>
      <c r="H17" s="67"/>
      <c r="I17" s="68"/>
      <c r="J17" s="69">
        <v>1337</v>
      </c>
      <c r="K17" s="67">
        <v>523</v>
      </c>
      <c r="L17" s="70">
        <v>40713</v>
      </c>
      <c r="M17" s="71"/>
      <c r="N17" s="67"/>
      <c r="O17" s="68"/>
      <c r="P17" s="93"/>
      <c r="Q17" s="72"/>
      <c r="R17" s="98"/>
      <c r="S17" s="73"/>
    </row>
    <row r="18" spans="1:19" ht="24.95" customHeight="1" x14ac:dyDescent="0.2">
      <c r="A18" s="5" t="s">
        <v>57</v>
      </c>
      <c r="B18" s="26" t="s">
        <v>24</v>
      </c>
      <c r="C18" s="59">
        <f t="shared" si="1"/>
        <v>-1040</v>
      </c>
      <c r="D18" s="60">
        <f>SUM(D19:D21)</f>
        <v>-8000</v>
      </c>
      <c r="E18" s="60">
        <f t="shared" ref="E18:S18" si="6">SUM(E19:E21)</f>
        <v>0</v>
      </c>
      <c r="F18" s="63">
        <f t="shared" si="6"/>
        <v>6960</v>
      </c>
      <c r="G18" s="64">
        <f t="shared" si="6"/>
        <v>0</v>
      </c>
      <c r="H18" s="60">
        <f t="shared" si="6"/>
        <v>0</v>
      </c>
      <c r="I18" s="61">
        <f t="shared" si="6"/>
        <v>0</v>
      </c>
      <c r="J18" s="62">
        <f t="shared" si="6"/>
        <v>0</v>
      </c>
      <c r="K18" s="60">
        <f t="shared" si="6"/>
        <v>0</v>
      </c>
      <c r="L18" s="63">
        <f t="shared" si="6"/>
        <v>0</v>
      </c>
      <c r="M18" s="64">
        <f t="shared" si="6"/>
        <v>0</v>
      </c>
      <c r="N18" s="60">
        <f t="shared" si="6"/>
        <v>0</v>
      </c>
      <c r="O18" s="61">
        <f t="shared" si="6"/>
        <v>0</v>
      </c>
      <c r="P18" s="62">
        <f t="shared" si="6"/>
        <v>-8000</v>
      </c>
      <c r="Q18" s="60">
        <f t="shared" si="6"/>
        <v>0</v>
      </c>
      <c r="R18" s="63">
        <f t="shared" si="6"/>
        <v>6960</v>
      </c>
      <c r="S18" s="65">
        <f t="shared" si="6"/>
        <v>0</v>
      </c>
    </row>
    <row r="19" spans="1:19" x14ac:dyDescent="0.2">
      <c r="A19" s="7" t="s">
        <v>58</v>
      </c>
      <c r="B19" s="28" t="s">
        <v>75</v>
      </c>
      <c r="C19" s="66">
        <f t="shared" ref="C19:C22" si="7">D19+F19</f>
        <v>3960</v>
      </c>
      <c r="D19" s="67">
        <f t="shared" ref="D19:D21" si="8">G19+J19+M19+P19</f>
        <v>0</v>
      </c>
      <c r="E19" s="67">
        <f>H19+K19+N19+Q19</f>
        <v>0</v>
      </c>
      <c r="F19" s="70">
        <f>I19+L19+O19+R19+S19</f>
        <v>3960</v>
      </c>
      <c r="G19" s="71"/>
      <c r="H19" s="67"/>
      <c r="I19" s="68"/>
      <c r="J19" s="69"/>
      <c r="K19" s="67"/>
      <c r="L19" s="70"/>
      <c r="M19" s="71"/>
      <c r="N19" s="67"/>
      <c r="O19" s="68"/>
      <c r="P19" s="93"/>
      <c r="Q19" s="72"/>
      <c r="R19" s="98">
        <v>3960</v>
      </c>
      <c r="S19" s="74"/>
    </row>
    <row r="20" spans="1:19" ht="24.95" customHeight="1" x14ac:dyDescent="0.2">
      <c r="A20" s="7" t="s">
        <v>114</v>
      </c>
      <c r="B20" s="28" t="s">
        <v>78</v>
      </c>
      <c r="C20" s="66">
        <f t="shared" si="7"/>
        <v>-5000</v>
      </c>
      <c r="D20" s="67">
        <f t="shared" si="8"/>
        <v>-5000</v>
      </c>
      <c r="E20" s="67">
        <f t="shared" ref="E20" si="9">H20+K20+N20+Q20</f>
        <v>0</v>
      </c>
      <c r="F20" s="70">
        <f t="shared" ref="F20" si="10">I20+L20+O20+R20</f>
        <v>0</v>
      </c>
      <c r="G20" s="71"/>
      <c r="H20" s="67"/>
      <c r="I20" s="68"/>
      <c r="J20" s="69"/>
      <c r="K20" s="67"/>
      <c r="L20" s="70"/>
      <c r="M20" s="71"/>
      <c r="N20" s="67"/>
      <c r="O20" s="68"/>
      <c r="P20" s="93">
        <v>-5000</v>
      </c>
      <c r="Q20" s="72"/>
      <c r="R20" s="98"/>
      <c r="S20" s="74"/>
    </row>
    <row r="21" spans="1:19" ht="14.25" customHeight="1" x14ac:dyDescent="0.2">
      <c r="A21" s="7" t="s">
        <v>115</v>
      </c>
      <c r="B21" s="28" t="s">
        <v>79</v>
      </c>
      <c r="C21" s="66">
        <f t="shared" si="7"/>
        <v>0</v>
      </c>
      <c r="D21" s="67">
        <f t="shared" si="8"/>
        <v>-3000</v>
      </c>
      <c r="E21" s="67">
        <f t="shared" ref="E21" si="11">H21+K21+N21+Q21</f>
        <v>0</v>
      </c>
      <c r="F21" s="70">
        <f t="shared" ref="F21" si="12">I21+L21+O21+R21</f>
        <v>3000</v>
      </c>
      <c r="G21" s="71"/>
      <c r="H21" s="67"/>
      <c r="I21" s="68"/>
      <c r="J21" s="69"/>
      <c r="K21" s="67"/>
      <c r="L21" s="70"/>
      <c r="M21" s="71"/>
      <c r="N21" s="67"/>
      <c r="O21" s="68"/>
      <c r="P21" s="93">
        <v>-3000</v>
      </c>
      <c r="Q21" s="72"/>
      <c r="R21" s="98">
        <v>3000</v>
      </c>
      <c r="S21" s="74"/>
    </row>
    <row r="22" spans="1:19" ht="24.95" customHeight="1" x14ac:dyDescent="0.2">
      <c r="A22" s="8" t="s">
        <v>5</v>
      </c>
      <c r="B22" s="26" t="s">
        <v>80</v>
      </c>
      <c r="C22" s="59">
        <f t="shared" si="7"/>
        <v>-4903</v>
      </c>
      <c r="D22" s="67">
        <f>SUM(D23:D25)</f>
        <v>-4343</v>
      </c>
      <c r="E22" s="67">
        <f t="shared" ref="E22:S22" si="13">SUM(E23:E25)</f>
        <v>0</v>
      </c>
      <c r="F22" s="70">
        <f t="shared" si="13"/>
        <v>-560</v>
      </c>
      <c r="G22" s="71">
        <f t="shared" si="13"/>
        <v>0</v>
      </c>
      <c r="H22" s="67">
        <f t="shared" si="13"/>
        <v>0</v>
      </c>
      <c r="I22" s="68">
        <f t="shared" si="13"/>
        <v>0</v>
      </c>
      <c r="J22" s="69">
        <f t="shared" si="13"/>
        <v>0</v>
      </c>
      <c r="K22" s="67">
        <f t="shared" si="13"/>
        <v>0</v>
      </c>
      <c r="L22" s="70">
        <f t="shared" si="13"/>
        <v>0</v>
      </c>
      <c r="M22" s="71">
        <f t="shared" si="13"/>
        <v>0</v>
      </c>
      <c r="N22" s="67">
        <f t="shared" si="13"/>
        <v>0</v>
      </c>
      <c r="O22" s="68">
        <f t="shared" si="13"/>
        <v>0</v>
      </c>
      <c r="P22" s="69">
        <f t="shared" si="13"/>
        <v>-4343</v>
      </c>
      <c r="Q22" s="67">
        <f t="shared" si="13"/>
        <v>0</v>
      </c>
      <c r="R22" s="70">
        <f t="shared" si="13"/>
        <v>-560</v>
      </c>
      <c r="S22" s="73">
        <f t="shared" si="13"/>
        <v>0</v>
      </c>
    </row>
    <row r="23" spans="1:19" x14ac:dyDescent="0.2">
      <c r="A23" s="19" t="s">
        <v>59</v>
      </c>
      <c r="B23" s="104" t="s">
        <v>81</v>
      </c>
      <c r="C23" s="66">
        <f t="shared" ref="C23" si="14">D23+F23</f>
        <v>-4903</v>
      </c>
      <c r="D23" s="67">
        <f t="shared" ref="D23" si="15">G23+J23+M23+P23</f>
        <v>-2943</v>
      </c>
      <c r="E23" s="67">
        <f t="shared" ref="E23" si="16">H23+K23+N23+Q23</f>
        <v>0</v>
      </c>
      <c r="F23" s="70">
        <f t="shared" ref="F23" si="17">I23+L23+O23+R23</f>
        <v>-1960</v>
      </c>
      <c r="G23" s="71"/>
      <c r="H23" s="67"/>
      <c r="I23" s="68"/>
      <c r="J23" s="69"/>
      <c r="K23" s="67"/>
      <c r="L23" s="70"/>
      <c r="M23" s="71"/>
      <c r="N23" s="67"/>
      <c r="O23" s="68"/>
      <c r="P23" s="93">
        <v>-2943</v>
      </c>
      <c r="Q23" s="72"/>
      <c r="R23" s="98">
        <v>-1960</v>
      </c>
      <c r="S23" s="74"/>
    </row>
    <row r="24" spans="1:19" x14ac:dyDescent="0.2">
      <c r="A24" s="7" t="s">
        <v>116</v>
      </c>
      <c r="B24" s="105" t="s">
        <v>82</v>
      </c>
      <c r="C24" s="66">
        <f t="shared" ref="C24:C25" si="18">D24+F24</f>
        <v>1400</v>
      </c>
      <c r="D24" s="67">
        <f t="shared" ref="D24:D25" si="19">G24+J24+M24+P24</f>
        <v>0</v>
      </c>
      <c r="E24" s="67">
        <f t="shared" ref="E24:E25" si="20">H24+K24+N24+Q24</f>
        <v>0</v>
      </c>
      <c r="F24" s="70">
        <f t="shared" ref="F24:F25" si="21">I24+L24+O24+R24</f>
        <v>1400</v>
      </c>
      <c r="G24" s="71"/>
      <c r="H24" s="67"/>
      <c r="I24" s="68"/>
      <c r="J24" s="69"/>
      <c r="K24" s="67"/>
      <c r="L24" s="70"/>
      <c r="M24" s="71"/>
      <c r="N24" s="67"/>
      <c r="O24" s="68"/>
      <c r="P24" s="93"/>
      <c r="Q24" s="72"/>
      <c r="R24" s="98">
        <v>1400</v>
      </c>
      <c r="S24" s="74"/>
    </row>
    <row r="25" spans="1:19" x14ac:dyDescent="0.2">
      <c r="A25" s="7" t="s">
        <v>117</v>
      </c>
      <c r="B25" s="105" t="s">
        <v>83</v>
      </c>
      <c r="C25" s="66">
        <f t="shared" si="18"/>
        <v>-1400</v>
      </c>
      <c r="D25" s="67">
        <f t="shared" si="19"/>
        <v>-1400</v>
      </c>
      <c r="E25" s="67">
        <f t="shared" si="20"/>
        <v>0</v>
      </c>
      <c r="F25" s="70">
        <f t="shared" si="21"/>
        <v>0</v>
      </c>
      <c r="G25" s="71"/>
      <c r="H25" s="67"/>
      <c r="I25" s="68"/>
      <c r="J25" s="69"/>
      <c r="K25" s="67"/>
      <c r="L25" s="70"/>
      <c r="M25" s="71"/>
      <c r="N25" s="67"/>
      <c r="O25" s="68"/>
      <c r="P25" s="93">
        <v>-1400</v>
      </c>
      <c r="Q25" s="72"/>
      <c r="R25" s="98"/>
      <c r="S25" s="74"/>
    </row>
    <row r="26" spans="1:19" ht="24.95" customHeight="1" x14ac:dyDescent="0.2">
      <c r="A26" s="8" t="s">
        <v>8</v>
      </c>
      <c r="B26" s="26" t="s">
        <v>25</v>
      </c>
      <c r="C26" s="59">
        <f t="shared" ref="C26:C28" si="22">D26+F26</f>
        <v>2943</v>
      </c>
      <c r="D26" s="60">
        <f t="shared" ref="D26:S26" si="23">SUM(D27:D27)</f>
        <v>2943</v>
      </c>
      <c r="E26" s="60">
        <f t="shared" si="23"/>
        <v>0</v>
      </c>
      <c r="F26" s="63">
        <f t="shared" si="23"/>
        <v>0</v>
      </c>
      <c r="G26" s="64">
        <f t="shared" si="23"/>
        <v>0</v>
      </c>
      <c r="H26" s="60">
        <f t="shared" si="23"/>
        <v>0</v>
      </c>
      <c r="I26" s="61">
        <f t="shared" si="23"/>
        <v>0</v>
      </c>
      <c r="J26" s="62">
        <f t="shared" si="23"/>
        <v>0</v>
      </c>
      <c r="K26" s="60">
        <f t="shared" si="23"/>
        <v>0</v>
      </c>
      <c r="L26" s="63">
        <f t="shared" si="23"/>
        <v>0</v>
      </c>
      <c r="M26" s="64">
        <f t="shared" si="23"/>
        <v>0</v>
      </c>
      <c r="N26" s="60">
        <f t="shared" si="23"/>
        <v>0</v>
      </c>
      <c r="O26" s="61">
        <f t="shared" si="23"/>
        <v>0</v>
      </c>
      <c r="P26" s="62">
        <f t="shared" si="23"/>
        <v>2943</v>
      </c>
      <c r="Q26" s="60">
        <f t="shared" si="23"/>
        <v>0</v>
      </c>
      <c r="R26" s="63">
        <f t="shared" si="23"/>
        <v>0</v>
      </c>
      <c r="S26" s="65">
        <f t="shared" si="23"/>
        <v>0</v>
      </c>
    </row>
    <row r="27" spans="1:19" x14ac:dyDescent="0.2">
      <c r="A27" s="9" t="s">
        <v>9</v>
      </c>
      <c r="B27" s="29" t="s">
        <v>84</v>
      </c>
      <c r="C27" s="66">
        <f>D27+F27</f>
        <v>2943</v>
      </c>
      <c r="D27" s="67">
        <f>G27+J27+M27+P27</f>
        <v>2943</v>
      </c>
      <c r="E27" s="67">
        <f>H27+K27+N27+Q27</f>
        <v>0</v>
      </c>
      <c r="F27" s="70">
        <f>I27+L27+O27+R27+S27</f>
        <v>0</v>
      </c>
      <c r="G27" s="71"/>
      <c r="H27" s="67"/>
      <c r="I27" s="68"/>
      <c r="J27" s="69"/>
      <c r="K27" s="67"/>
      <c r="L27" s="70"/>
      <c r="M27" s="94"/>
      <c r="N27" s="67"/>
      <c r="O27" s="68"/>
      <c r="P27" s="69">
        <v>2943</v>
      </c>
      <c r="Q27" s="67"/>
      <c r="R27" s="70"/>
      <c r="S27" s="73"/>
    </row>
    <row r="28" spans="1:19" ht="12.95" customHeight="1" x14ac:dyDescent="0.2">
      <c r="A28" s="8" t="s">
        <v>118</v>
      </c>
      <c r="B28" s="26" t="s">
        <v>26</v>
      </c>
      <c r="C28" s="59">
        <f t="shared" si="22"/>
        <v>1352000</v>
      </c>
      <c r="D28" s="60">
        <f t="shared" ref="D28:S28" si="24">SUM(D29:D29)</f>
        <v>198800</v>
      </c>
      <c r="E28" s="60">
        <f t="shared" si="24"/>
        <v>0</v>
      </c>
      <c r="F28" s="63">
        <f t="shared" si="24"/>
        <v>1153200</v>
      </c>
      <c r="G28" s="64">
        <f t="shared" si="24"/>
        <v>197000</v>
      </c>
      <c r="H28" s="60">
        <f t="shared" si="24"/>
        <v>0</v>
      </c>
      <c r="I28" s="61">
        <f t="shared" si="24"/>
        <v>1155000</v>
      </c>
      <c r="J28" s="62">
        <f t="shared" si="24"/>
        <v>0</v>
      </c>
      <c r="K28" s="60">
        <f t="shared" si="24"/>
        <v>0</v>
      </c>
      <c r="L28" s="63">
        <f t="shared" si="24"/>
        <v>0</v>
      </c>
      <c r="M28" s="64">
        <f t="shared" si="24"/>
        <v>0</v>
      </c>
      <c r="N28" s="60">
        <f t="shared" si="24"/>
        <v>0</v>
      </c>
      <c r="O28" s="61">
        <f t="shared" si="24"/>
        <v>0</v>
      </c>
      <c r="P28" s="62">
        <f t="shared" si="24"/>
        <v>1800</v>
      </c>
      <c r="Q28" s="60">
        <f t="shared" si="24"/>
        <v>0</v>
      </c>
      <c r="R28" s="63">
        <f t="shared" si="24"/>
        <v>-1800</v>
      </c>
      <c r="S28" s="65">
        <f t="shared" si="24"/>
        <v>0</v>
      </c>
    </row>
    <row r="29" spans="1:19" ht="14.25" customHeight="1" x14ac:dyDescent="0.2">
      <c r="A29" s="19" t="s">
        <v>119</v>
      </c>
      <c r="B29" s="29" t="s">
        <v>35</v>
      </c>
      <c r="C29" s="78">
        <f t="shared" ref="C29:C31" si="25">D29+F29</f>
        <v>1352000</v>
      </c>
      <c r="D29" s="67">
        <f t="shared" ref="D29" si="26">G29+J29+M29+P29</f>
        <v>198800</v>
      </c>
      <c r="E29" s="67">
        <f t="shared" ref="E29" si="27">H29+K29+N29+Q29</f>
        <v>0</v>
      </c>
      <c r="F29" s="70">
        <f t="shared" ref="F29" si="28">I29+L29+O29+R29+S29</f>
        <v>1153200</v>
      </c>
      <c r="G29" s="94">
        <v>197000</v>
      </c>
      <c r="H29" s="76"/>
      <c r="I29" s="95">
        <v>1155000</v>
      </c>
      <c r="J29" s="80"/>
      <c r="K29" s="76"/>
      <c r="L29" s="81"/>
      <c r="M29" s="75"/>
      <c r="N29" s="76"/>
      <c r="O29" s="79"/>
      <c r="P29" s="80">
        <v>1800</v>
      </c>
      <c r="Q29" s="76"/>
      <c r="R29" s="96">
        <v>-1800</v>
      </c>
      <c r="S29" s="82"/>
    </row>
    <row r="30" spans="1:19" ht="29.25" customHeight="1" x14ac:dyDescent="0.2">
      <c r="A30" s="8" t="s">
        <v>20</v>
      </c>
      <c r="B30" s="30" t="s">
        <v>85</v>
      </c>
      <c r="C30" s="66">
        <f t="shared" si="25"/>
        <v>-8143</v>
      </c>
      <c r="D30" s="67">
        <f>D31+D34</f>
        <v>-8143</v>
      </c>
      <c r="E30" s="67">
        <f t="shared" ref="E30:S30" si="29">E31+E34</f>
        <v>0</v>
      </c>
      <c r="F30" s="70">
        <f t="shared" si="29"/>
        <v>0</v>
      </c>
      <c r="G30" s="71">
        <f t="shared" si="29"/>
        <v>2670</v>
      </c>
      <c r="H30" s="67">
        <f t="shared" si="29"/>
        <v>0</v>
      </c>
      <c r="I30" s="68">
        <f t="shared" si="29"/>
        <v>0</v>
      </c>
      <c r="J30" s="69">
        <f t="shared" si="29"/>
        <v>0</v>
      </c>
      <c r="K30" s="67">
        <f t="shared" si="29"/>
        <v>0</v>
      </c>
      <c r="L30" s="70">
        <f t="shared" si="29"/>
        <v>0</v>
      </c>
      <c r="M30" s="71">
        <f t="shared" si="29"/>
        <v>0</v>
      </c>
      <c r="N30" s="67">
        <f t="shared" si="29"/>
        <v>0</v>
      </c>
      <c r="O30" s="68">
        <f t="shared" si="29"/>
        <v>0</v>
      </c>
      <c r="P30" s="69">
        <f t="shared" si="29"/>
        <v>-10813</v>
      </c>
      <c r="Q30" s="67">
        <f t="shared" si="29"/>
        <v>0</v>
      </c>
      <c r="R30" s="70">
        <f t="shared" si="29"/>
        <v>0</v>
      </c>
      <c r="S30" s="73">
        <f t="shared" si="29"/>
        <v>0</v>
      </c>
    </row>
    <row r="31" spans="1:19" ht="29.25" customHeight="1" x14ac:dyDescent="0.2">
      <c r="A31" s="5" t="s">
        <v>21</v>
      </c>
      <c r="B31" s="26" t="s">
        <v>86</v>
      </c>
      <c r="C31" s="66">
        <f t="shared" si="25"/>
        <v>2670</v>
      </c>
      <c r="D31" s="67">
        <f>D32+D33</f>
        <v>2670</v>
      </c>
      <c r="E31" s="67">
        <f t="shared" ref="E31:S31" si="30">E32+E33</f>
        <v>0</v>
      </c>
      <c r="F31" s="70">
        <f t="shared" si="30"/>
        <v>0</v>
      </c>
      <c r="G31" s="71">
        <f t="shared" si="30"/>
        <v>2670</v>
      </c>
      <c r="H31" s="67">
        <f t="shared" si="30"/>
        <v>0</v>
      </c>
      <c r="I31" s="68">
        <f t="shared" si="30"/>
        <v>0</v>
      </c>
      <c r="J31" s="69">
        <f t="shared" si="30"/>
        <v>0</v>
      </c>
      <c r="K31" s="67">
        <f t="shared" si="30"/>
        <v>0</v>
      </c>
      <c r="L31" s="70">
        <f t="shared" si="30"/>
        <v>0</v>
      </c>
      <c r="M31" s="71">
        <f t="shared" si="30"/>
        <v>0</v>
      </c>
      <c r="N31" s="67">
        <f t="shared" si="30"/>
        <v>0</v>
      </c>
      <c r="O31" s="68">
        <f t="shared" si="30"/>
        <v>0</v>
      </c>
      <c r="P31" s="69">
        <f t="shared" si="30"/>
        <v>0</v>
      </c>
      <c r="Q31" s="67">
        <f t="shared" si="30"/>
        <v>0</v>
      </c>
      <c r="R31" s="70">
        <f t="shared" si="30"/>
        <v>0</v>
      </c>
      <c r="S31" s="73">
        <f t="shared" si="30"/>
        <v>0</v>
      </c>
    </row>
    <row r="32" spans="1:19" ht="14.25" customHeight="1" x14ac:dyDescent="0.2">
      <c r="A32" s="106" t="s">
        <v>22</v>
      </c>
      <c r="B32" s="107" t="s">
        <v>87</v>
      </c>
      <c r="C32" s="66">
        <f>D32+F32</f>
        <v>12600</v>
      </c>
      <c r="D32" s="67">
        <f>G32+J32+M32+P32</f>
        <v>12600</v>
      </c>
      <c r="E32" s="67">
        <f>H32+K32+N32+Q32</f>
        <v>0</v>
      </c>
      <c r="F32" s="70">
        <f>I32+L32+O32+R32+S32</f>
        <v>0</v>
      </c>
      <c r="G32" s="94">
        <v>12600</v>
      </c>
      <c r="H32" s="76"/>
      <c r="I32" s="95"/>
      <c r="J32" s="80"/>
      <c r="K32" s="76"/>
      <c r="L32" s="81"/>
      <c r="M32" s="75"/>
      <c r="N32" s="76"/>
      <c r="O32" s="79"/>
      <c r="P32" s="80"/>
      <c r="Q32" s="76"/>
      <c r="R32" s="96"/>
      <c r="S32" s="82"/>
    </row>
    <row r="33" spans="1:19" ht="14.25" customHeight="1" x14ac:dyDescent="0.2">
      <c r="A33" s="9" t="s">
        <v>120</v>
      </c>
      <c r="B33" s="28" t="s">
        <v>88</v>
      </c>
      <c r="C33" s="66">
        <f t="shared" ref="C33:C35" si="31">D33+F33</f>
        <v>-9930</v>
      </c>
      <c r="D33" s="67">
        <f t="shared" ref="D33:D35" si="32">G33+J33+M33+P33</f>
        <v>-9930</v>
      </c>
      <c r="E33" s="67">
        <f t="shared" ref="E33:E35" si="33">H33+K33+N33+Q33</f>
        <v>0</v>
      </c>
      <c r="F33" s="70">
        <f t="shared" ref="F33:F35" si="34">I33+L33+O33+R33+S33</f>
        <v>0</v>
      </c>
      <c r="G33" s="94">
        <v>-9930</v>
      </c>
      <c r="H33" s="76"/>
      <c r="I33" s="95"/>
      <c r="J33" s="80"/>
      <c r="K33" s="76"/>
      <c r="L33" s="81"/>
      <c r="M33" s="75"/>
      <c r="N33" s="76"/>
      <c r="O33" s="79"/>
      <c r="P33" s="80"/>
      <c r="Q33" s="76"/>
      <c r="R33" s="96"/>
      <c r="S33" s="82"/>
    </row>
    <row r="34" spans="1:19" ht="29.25" customHeight="1" x14ac:dyDescent="0.2">
      <c r="A34" s="8" t="s">
        <v>121</v>
      </c>
      <c r="B34" s="26" t="s">
        <v>80</v>
      </c>
      <c r="C34" s="66">
        <f t="shared" si="31"/>
        <v>-10813</v>
      </c>
      <c r="D34" s="67">
        <f>D35</f>
        <v>-10813</v>
      </c>
      <c r="E34" s="67">
        <f t="shared" ref="E34:S34" si="35">E35</f>
        <v>0</v>
      </c>
      <c r="F34" s="70">
        <f t="shared" si="35"/>
        <v>0</v>
      </c>
      <c r="G34" s="71">
        <f t="shared" si="35"/>
        <v>0</v>
      </c>
      <c r="H34" s="67">
        <f t="shared" si="35"/>
        <v>0</v>
      </c>
      <c r="I34" s="68">
        <f t="shared" si="35"/>
        <v>0</v>
      </c>
      <c r="J34" s="69">
        <f t="shared" si="35"/>
        <v>0</v>
      </c>
      <c r="K34" s="67">
        <f t="shared" si="35"/>
        <v>0</v>
      </c>
      <c r="L34" s="70">
        <f t="shared" si="35"/>
        <v>0</v>
      </c>
      <c r="M34" s="71">
        <f t="shared" si="35"/>
        <v>0</v>
      </c>
      <c r="N34" s="67">
        <f t="shared" si="35"/>
        <v>0</v>
      </c>
      <c r="O34" s="68">
        <f t="shared" si="35"/>
        <v>0</v>
      </c>
      <c r="P34" s="69">
        <f t="shared" si="35"/>
        <v>-10813</v>
      </c>
      <c r="Q34" s="67">
        <f t="shared" si="35"/>
        <v>0</v>
      </c>
      <c r="R34" s="70">
        <f t="shared" si="35"/>
        <v>0</v>
      </c>
      <c r="S34" s="73">
        <f t="shared" si="35"/>
        <v>0</v>
      </c>
    </row>
    <row r="35" spans="1:19" ht="14.25" customHeight="1" x14ac:dyDescent="0.2">
      <c r="A35" s="19" t="s">
        <v>122</v>
      </c>
      <c r="B35" s="108" t="s">
        <v>89</v>
      </c>
      <c r="C35" s="66">
        <f t="shared" si="31"/>
        <v>-10813</v>
      </c>
      <c r="D35" s="67">
        <f t="shared" si="32"/>
        <v>-10813</v>
      </c>
      <c r="E35" s="67">
        <f t="shared" si="33"/>
        <v>0</v>
      </c>
      <c r="F35" s="70">
        <f t="shared" si="34"/>
        <v>0</v>
      </c>
      <c r="G35" s="94"/>
      <c r="H35" s="76"/>
      <c r="I35" s="95"/>
      <c r="J35" s="80"/>
      <c r="K35" s="76"/>
      <c r="L35" s="81"/>
      <c r="M35" s="75"/>
      <c r="N35" s="76"/>
      <c r="O35" s="79"/>
      <c r="P35" s="80">
        <v>-10813</v>
      </c>
      <c r="Q35" s="76"/>
      <c r="R35" s="96"/>
      <c r="S35" s="82"/>
    </row>
    <row r="36" spans="1:19" ht="12.95" customHeight="1" x14ac:dyDescent="0.2">
      <c r="A36" s="8" t="s">
        <v>27</v>
      </c>
      <c r="B36" s="27" t="s">
        <v>90</v>
      </c>
      <c r="C36" s="59">
        <f t="shared" ref="C36:C47" si="36">D36+F36</f>
        <v>3000</v>
      </c>
      <c r="D36" s="60">
        <f>D37</f>
        <v>0</v>
      </c>
      <c r="E36" s="60">
        <f t="shared" ref="E36:S36" si="37">E37</f>
        <v>0</v>
      </c>
      <c r="F36" s="63">
        <f t="shared" si="37"/>
        <v>3000</v>
      </c>
      <c r="G36" s="64">
        <f t="shared" si="37"/>
        <v>0</v>
      </c>
      <c r="H36" s="60">
        <f t="shared" si="37"/>
        <v>0</v>
      </c>
      <c r="I36" s="61">
        <f t="shared" si="37"/>
        <v>0</v>
      </c>
      <c r="J36" s="62">
        <f t="shared" si="37"/>
        <v>0</v>
      </c>
      <c r="K36" s="60">
        <f t="shared" si="37"/>
        <v>0</v>
      </c>
      <c r="L36" s="63">
        <f t="shared" si="37"/>
        <v>0</v>
      </c>
      <c r="M36" s="64">
        <f t="shared" si="37"/>
        <v>0</v>
      </c>
      <c r="N36" s="60">
        <f t="shared" si="37"/>
        <v>0</v>
      </c>
      <c r="O36" s="61">
        <f t="shared" si="37"/>
        <v>0</v>
      </c>
      <c r="P36" s="62">
        <f t="shared" si="37"/>
        <v>0</v>
      </c>
      <c r="Q36" s="60">
        <f t="shared" si="37"/>
        <v>0</v>
      </c>
      <c r="R36" s="63">
        <f t="shared" si="37"/>
        <v>3000</v>
      </c>
      <c r="S36" s="65">
        <f t="shared" si="37"/>
        <v>0</v>
      </c>
    </row>
    <row r="37" spans="1:19" ht="26.25" customHeight="1" x14ac:dyDescent="0.2">
      <c r="A37" s="8" t="s">
        <v>28</v>
      </c>
      <c r="B37" s="26" t="s">
        <v>24</v>
      </c>
      <c r="C37" s="59">
        <f>D37+F37</f>
        <v>3000</v>
      </c>
      <c r="D37" s="60">
        <f t="shared" ref="D37:S37" si="38">D38</f>
        <v>0</v>
      </c>
      <c r="E37" s="60">
        <f t="shared" si="38"/>
        <v>0</v>
      </c>
      <c r="F37" s="63">
        <f t="shared" si="38"/>
        <v>3000</v>
      </c>
      <c r="G37" s="64">
        <f t="shared" si="38"/>
        <v>0</v>
      </c>
      <c r="H37" s="60">
        <f t="shared" si="38"/>
        <v>0</v>
      </c>
      <c r="I37" s="61">
        <f t="shared" si="38"/>
        <v>0</v>
      </c>
      <c r="J37" s="62">
        <f t="shared" si="38"/>
        <v>0</v>
      </c>
      <c r="K37" s="60">
        <f t="shared" si="38"/>
        <v>0</v>
      </c>
      <c r="L37" s="63">
        <f t="shared" si="38"/>
        <v>0</v>
      </c>
      <c r="M37" s="64">
        <f t="shared" si="38"/>
        <v>0</v>
      </c>
      <c r="N37" s="60">
        <f t="shared" si="38"/>
        <v>0</v>
      </c>
      <c r="O37" s="61">
        <f t="shared" si="38"/>
        <v>0</v>
      </c>
      <c r="P37" s="62">
        <f t="shared" si="38"/>
        <v>0</v>
      </c>
      <c r="Q37" s="60">
        <f t="shared" si="38"/>
        <v>0</v>
      </c>
      <c r="R37" s="63">
        <f t="shared" si="38"/>
        <v>3000</v>
      </c>
      <c r="S37" s="65">
        <f t="shared" si="38"/>
        <v>0</v>
      </c>
    </row>
    <row r="38" spans="1:19" ht="24.75" customHeight="1" x14ac:dyDescent="0.2">
      <c r="A38" s="9" t="s">
        <v>29</v>
      </c>
      <c r="B38" s="28" t="s">
        <v>91</v>
      </c>
      <c r="C38" s="66">
        <f>D38+F38</f>
        <v>3000</v>
      </c>
      <c r="D38" s="67">
        <f>G38+J38+M38+P38</f>
        <v>0</v>
      </c>
      <c r="E38" s="67">
        <f>H38+K38+N38+Q38</f>
        <v>0</v>
      </c>
      <c r="F38" s="70">
        <f>I38+L38+O38+R38+S38</f>
        <v>3000</v>
      </c>
      <c r="G38" s="64"/>
      <c r="H38" s="60"/>
      <c r="I38" s="61"/>
      <c r="J38" s="62"/>
      <c r="K38" s="60"/>
      <c r="L38" s="63"/>
      <c r="M38" s="97"/>
      <c r="N38" s="83"/>
      <c r="O38" s="77"/>
      <c r="P38" s="69"/>
      <c r="Q38" s="60"/>
      <c r="R38" s="84">
        <v>3000</v>
      </c>
      <c r="S38" s="65"/>
    </row>
    <row r="39" spans="1:19" x14ac:dyDescent="0.2">
      <c r="A39" s="8" t="s">
        <v>123</v>
      </c>
      <c r="B39" s="27" t="s">
        <v>93</v>
      </c>
      <c r="C39" s="109">
        <f t="shared" ref="C39:C44" si="39">D39+F39</f>
        <v>0</v>
      </c>
      <c r="D39" s="110">
        <f>D40+D42</f>
        <v>3705</v>
      </c>
      <c r="E39" s="110">
        <f t="shared" ref="E39:S39" si="40">E40+E42</f>
        <v>0</v>
      </c>
      <c r="F39" s="125">
        <f t="shared" si="40"/>
        <v>-3705</v>
      </c>
      <c r="G39" s="127">
        <f t="shared" si="40"/>
        <v>0</v>
      </c>
      <c r="H39" s="110">
        <f t="shared" si="40"/>
        <v>0</v>
      </c>
      <c r="I39" s="128">
        <f t="shared" si="40"/>
        <v>0</v>
      </c>
      <c r="J39" s="126">
        <f t="shared" si="40"/>
        <v>0</v>
      </c>
      <c r="K39" s="110">
        <f t="shared" si="40"/>
        <v>0</v>
      </c>
      <c r="L39" s="125">
        <f t="shared" si="40"/>
        <v>0</v>
      </c>
      <c r="M39" s="127">
        <f t="shared" si="40"/>
        <v>0</v>
      </c>
      <c r="N39" s="110">
        <f t="shared" si="40"/>
        <v>0</v>
      </c>
      <c r="O39" s="128">
        <f t="shared" si="40"/>
        <v>0</v>
      </c>
      <c r="P39" s="126">
        <f t="shared" si="40"/>
        <v>3705</v>
      </c>
      <c r="Q39" s="110">
        <f t="shared" si="40"/>
        <v>0</v>
      </c>
      <c r="R39" s="125">
        <f t="shared" si="40"/>
        <v>-3705</v>
      </c>
      <c r="S39" s="129">
        <f t="shared" si="40"/>
        <v>0</v>
      </c>
    </row>
    <row r="40" spans="1:19" ht="24.75" customHeight="1" x14ac:dyDescent="0.2">
      <c r="A40" s="8" t="s">
        <v>124</v>
      </c>
      <c r="B40" s="26" t="s">
        <v>24</v>
      </c>
      <c r="C40" s="109">
        <f t="shared" si="39"/>
        <v>2500</v>
      </c>
      <c r="D40" s="110">
        <f>D41</f>
        <v>2500</v>
      </c>
      <c r="E40" s="110">
        <f t="shared" ref="E40:S40" si="41">E41</f>
        <v>0</v>
      </c>
      <c r="F40" s="125">
        <f t="shared" si="41"/>
        <v>0</v>
      </c>
      <c r="G40" s="127">
        <f t="shared" si="41"/>
        <v>0</v>
      </c>
      <c r="H40" s="110">
        <f t="shared" si="41"/>
        <v>0</v>
      </c>
      <c r="I40" s="128">
        <f t="shared" si="41"/>
        <v>0</v>
      </c>
      <c r="J40" s="126">
        <f t="shared" si="41"/>
        <v>0</v>
      </c>
      <c r="K40" s="110">
        <f t="shared" si="41"/>
        <v>0</v>
      </c>
      <c r="L40" s="125">
        <f t="shared" si="41"/>
        <v>0</v>
      </c>
      <c r="M40" s="127">
        <f t="shared" si="41"/>
        <v>0</v>
      </c>
      <c r="N40" s="110">
        <f t="shared" si="41"/>
        <v>0</v>
      </c>
      <c r="O40" s="128">
        <f t="shared" si="41"/>
        <v>0</v>
      </c>
      <c r="P40" s="126">
        <f t="shared" si="41"/>
        <v>2500</v>
      </c>
      <c r="Q40" s="110">
        <f t="shared" si="41"/>
        <v>0</v>
      </c>
      <c r="R40" s="125">
        <f t="shared" si="41"/>
        <v>0</v>
      </c>
      <c r="S40" s="129">
        <f t="shared" si="41"/>
        <v>0</v>
      </c>
    </row>
    <row r="41" spans="1:19" x14ac:dyDescent="0.2">
      <c r="A41" s="9" t="s">
        <v>125</v>
      </c>
      <c r="B41" s="105" t="s">
        <v>94</v>
      </c>
      <c r="C41" s="66">
        <f t="shared" si="39"/>
        <v>2500</v>
      </c>
      <c r="D41" s="67">
        <f t="shared" ref="D41:D44" si="42">G41+J41+M41+P41</f>
        <v>2500</v>
      </c>
      <c r="E41" s="67">
        <f t="shared" ref="E41:E44" si="43">H41+K41+N41+Q41</f>
        <v>0</v>
      </c>
      <c r="F41" s="70">
        <f t="shared" ref="F41:F44" si="44">I41+L41+O41+R41+S41</f>
        <v>0</v>
      </c>
      <c r="G41" s="64"/>
      <c r="H41" s="60"/>
      <c r="I41" s="61"/>
      <c r="J41" s="62"/>
      <c r="K41" s="60"/>
      <c r="L41" s="63"/>
      <c r="M41" s="97"/>
      <c r="N41" s="83"/>
      <c r="O41" s="77"/>
      <c r="P41" s="69">
        <v>2500</v>
      </c>
      <c r="Q41" s="60"/>
      <c r="R41" s="84"/>
      <c r="S41" s="65"/>
    </row>
    <row r="42" spans="1:19" x14ac:dyDescent="0.2">
      <c r="A42" s="8" t="s">
        <v>126</v>
      </c>
      <c r="B42" s="26" t="s">
        <v>26</v>
      </c>
      <c r="C42" s="109">
        <f t="shared" si="39"/>
        <v>-2500</v>
      </c>
      <c r="D42" s="110">
        <f>D43+D44</f>
        <v>1205</v>
      </c>
      <c r="E42" s="110">
        <f t="shared" ref="E42:S42" si="45">E43+E44</f>
        <v>0</v>
      </c>
      <c r="F42" s="125">
        <f t="shared" si="45"/>
        <v>-3705</v>
      </c>
      <c r="G42" s="127">
        <f t="shared" si="45"/>
        <v>0</v>
      </c>
      <c r="H42" s="110">
        <f t="shared" si="45"/>
        <v>0</v>
      </c>
      <c r="I42" s="128">
        <f t="shared" si="45"/>
        <v>0</v>
      </c>
      <c r="J42" s="126">
        <f t="shared" si="45"/>
        <v>0</v>
      </c>
      <c r="K42" s="110">
        <f t="shared" si="45"/>
        <v>0</v>
      </c>
      <c r="L42" s="125">
        <f t="shared" si="45"/>
        <v>0</v>
      </c>
      <c r="M42" s="127">
        <f t="shared" si="45"/>
        <v>0</v>
      </c>
      <c r="N42" s="110">
        <f t="shared" si="45"/>
        <v>0</v>
      </c>
      <c r="O42" s="128">
        <f t="shared" si="45"/>
        <v>0</v>
      </c>
      <c r="P42" s="126">
        <f t="shared" si="45"/>
        <v>1205</v>
      </c>
      <c r="Q42" s="110">
        <f t="shared" si="45"/>
        <v>0</v>
      </c>
      <c r="R42" s="125">
        <f t="shared" si="45"/>
        <v>-3705</v>
      </c>
      <c r="S42" s="129">
        <f t="shared" si="45"/>
        <v>0</v>
      </c>
    </row>
    <row r="43" spans="1:19" x14ac:dyDescent="0.2">
      <c r="A43" s="9" t="s">
        <v>127</v>
      </c>
      <c r="B43" s="105" t="s">
        <v>95</v>
      </c>
      <c r="C43" s="66">
        <f t="shared" si="39"/>
        <v>3500</v>
      </c>
      <c r="D43" s="67">
        <f t="shared" si="42"/>
        <v>1205</v>
      </c>
      <c r="E43" s="67">
        <f t="shared" si="43"/>
        <v>0</v>
      </c>
      <c r="F43" s="70">
        <f t="shared" si="44"/>
        <v>2295</v>
      </c>
      <c r="G43" s="64"/>
      <c r="H43" s="60"/>
      <c r="I43" s="61"/>
      <c r="J43" s="62"/>
      <c r="K43" s="60"/>
      <c r="L43" s="63"/>
      <c r="M43" s="97"/>
      <c r="N43" s="83"/>
      <c r="O43" s="77"/>
      <c r="P43" s="69">
        <v>1205</v>
      </c>
      <c r="Q43" s="60"/>
      <c r="R43" s="84">
        <v>2295</v>
      </c>
      <c r="S43" s="65"/>
    </row>
    <row r="44" spans="1:19" x14ac:dyDescent="0.2">
      <c r="A44" s="19" t="s">
        <v>128</v>
      </c>
      <c r="B44" s="108" t="s">
        <v>96</v>
      </c>
      <c r="C44" s="66">
        <f t="shared" si="39"/>
        <v>-6000</v>
      </c>
      <c r="D44" s="67">
        <f t="shared" si="42"/>
        <v>0</v>
      </c>
      <c r="E44" s="67">
        <f t="shared" si="43"/>
        <v>0</v>
      </c>
      <c r="F44" s="70">
        <f t="shared" si="44"/>
        <v>-6000</v>
      </c>
      <c r="G44" s="64"/>
      <c r="H44" s="60"/>
      <c r="I44" s="61"/>
      <c r="J44" s="62"/>
      <c r="K44" s="60"/>
      <c r="L44" s="63"/>
      <c r="M44" s="97"/>
      <c r="N44" s="83"/>
      <c r="O44" s="77"/>
      <c r="P44" s="69"/>
      <c r="Q44" s="60"/>
      <c r="R44" s="84">
        <v>-6000</v>
      </c>
      <c r="S44" s="65"/>
    </row>
    <row r="45" spans="1:19" ht="24" customHeight="1" x14ac:dyDescent="0.2">
      <c r="A45" s="8" t="s">
        <v>129</v>
      </c>
      <c r="B45" s="30" t="s">
        <v>36</v>
      </c>
      <c r="C45" s="59">
        <f t="shared" si="36"/>
        <v>3813</v>
      </c>
      <c r="D45" s="60">
        <f t="shared" ref="D45:S46" si="46">D46</f>
        <v>3813</v>
      </c>
      <c r="E45" s="60">
        <f t="shared" si="46"/>
        <v>0</v>
      </c>
      <c r="F45" s="63">
        <f t="shared" si="46"/>
        <v>0</v>
      </c>
      <c r="G45" s="64">
        <f t="shared" si="46"/>
        <v>0</v>
      </c>
      <c r="H45" s="60">
        <f t="shared" si="46"/>
        <v>0</v>
      </c>
      <c r="I45" s="61">
        <f t="shared" si="46"/>
        <v>0</v>
      </c>
      <c r="J45" s="62">
        <f t="shared" si="46"/>
        <v>0</v>
      </c>
      <c r="K45" s="60">
        <f t="shared" si="46"/>
        <v>0</v>
      </c>
      <c r="L45" s="63">
        <f t="shared" si="46"/>
        <v>0</v>
      </c>
      <c r="M45" s="64">
        <f t="shared" si="46"/>
        <v>0</v>
      </c>
      <c r="N45" s="60">
        <f t="shared" si="46"/>
        <v>0</v>
      </c>
      <c r="O45" s="61">
        <f t="shared" si="46"/>
        <v>0</v>
      </c>
      <c r="P45" s="62">
        <f t="shared" si="46"/>
        <v>3813</v>
      </c>
      <c r="Q45" s="60">
        <f t="shared" si="46"/>
        <v>0</v>
      </c>
      <c r="R45" s="63">
        <f t="shared" si="46"/>
        <v>0</v>
      </c>
      <c r="S45" s="65">
        <f t="shared" si="46"/>
        <v>0</v>
      </c>
    </row>
    <row r="46" spans="1:19" ht="24.95" customHeight="1" x14ac:dyDescent="0.2">
      <c r="A46" s="8" t="s">
        <v>130</v>
      </c>
      <c r="B46" s="26" t="s">
        <v>24</v>
      </c>
      <c r="C46" s="59">
        <f t="shared" si="36"/>
        <v>3813</v>
      </c>
      <c r="D46" s="60">
        <f>D47</f>
        <v>3813</v>
      </c>
      <c r="E46" s="60">
        <f t="shared" si="46"/>
        <v>0</v>
      </c>
      <c r="F46" s="63">
        <f t="shared" si="46"/>
        <v>0</v>
      </c>
      <c r="G46" s="64">
        <f t="shared" si="46"/>
        <v>0</v>
      </c>
      <c r="H46" s="60">
        <f t="shared" si="46"/>
        <v>0</v>
      </c>
      <c r="I46" s="61">
        <f t="shared" si="46"/>
        <v>0</v>
      </c>
      <c r="J46" s="62">
        <f t="shared" si="46"/>
        <v>0</v>
      </c>
      <c r="K46" s="60">
        <f t="shared" si="46"/>
        <v>0</v>
      </c>
      <c r="L46" s="63">
        <f t="shared" si="46"/>
        <v>0</v>
      </c>
      <c r="M46" s="64">
        <f t="shared" si="46"/>
        <v>0</v>
      </c>
      <c r="N46" s="60">
        <f t="shared" si="46"/>
        <v>0</v>
      </c>
      <c r="O46" s="61">
        <f t="shared" si="46"/>
        <v>0</v>
      </c>
      <c r="P46" s="62">
        <f t="shared" si="46"/>
        <v>3813</v>
      </c>
      <c r="Q46" s="60">
        <f t="shared" si="46"/>
        <v>0</v>
      </c>
      <c r="R46" s="63">
        <f t="shared" si="46"/>
        <v>0</v>
      </c>
      <c r="S46" s="65">
        <f t="shared" si="46"/>
        <v>0</v>
      </c>
    </row>
    <row r="47" spans="1:19" ht="24.95" customHeight="1" x14ac:dyDescent="0.2">
      <c r="A47" s="9" t="s">
        <v>131</v>
      </c>
      <c r="B47" s="28" t="s">
        <v>97</v>
      </c>
      <c r="C47" s="66">
        <f t="shared" si="36"/>
        <v>3813</v>
      </c>
      <c r="D47" s="67">
        <f>G47+J47+M47+P47</f>
        <v>3813</v>
      </c>
      <c r="E47" s="67">
        <f>H47+K47+N47+Q47</f>
        <v>0</v>
      </c>
      <c r="F47" s="70">
        <f>I47+L47+O47+R47+S47</f>
        <v>0</v>
      </c>
      <c r="G47" s="112"/>
      <c r="H47" s="113"/>
      <c r="I47" s="114"/>
      <c r="J47" s="115"/>
      <c r="K47" s="113"/>
      <c r="L47" s="116"/>
      <c r="M47" s="117"/>
      <c r="N47" s="113"/>
      <c r="O47" s="114"/>
      <c r="P47" s="115">
        <v>3813</v>
      </c>
      <c r="Q47" s="113"/>
      <c r="R47" s="116"/>
      <c r="S47" s="118"/>
    </row>
    <row r="48" spans="1:19" ht="24.95" customHeight="1" x14ac:dyDescent="0.2">
      <c r="A48" s="8" t="s">
        <v>132</v>
      </c>
      <c r="B48" s="30" t="s">
        <v>98</v>
      </c>
      <c r="C48" s="59">
        <f t="shared" ref="C48" si="47">D48+F48</f>
        <v>0</v>
      </c>
      <c r="D48" s="60">
        <f>D49</f>
        <v>-2500</v>
      </c>
      <c r="E48" s="60">
        <f t="shared" ref="E48:S48" si="48">E49</f>
        <v>0</v>
      </c>
      <c r="F48" s="63">
        <f t="shared" si="48"/>
        <v>2500</v>
      </c>
      <c r="G48" s="64">
        <f t="shared" si="48"/>
        <v>0</v>
      </c>
      <c r="H48" s="60">
        <f t="shared" si="48"/>
        <v>0</v>
      </c>
      <c r="I48" s="61">
        <f t="shared" si="48"/>
        <v>0</v>
      </c>
      <c r="J48" s="62">
        <f t="shared" si="48"/>
        <v>0</v>
      </c>
      <c r="K48" s="60">
        <f t="shared" si="48"/>
        <v>0</v>
      </c>
      <c r="L48" s="63">
        <f t="shared" si="48"/>
        <v>0</v>
      </c>
      <c r="M48" s="64">
        <f t="shared" si="48"/>
        <v>0</v>
      </c>
      <c r="N48" s="60">
        <f t="shared" si="48"/>
        <v>0</v>
      </c>
      <c r="O48" s="61">
        <f t="shared" si="48"/>
        <v>0</v>
      </c>
      <c r="P48" s="62">
        <f t="shared" si="48"/>
        <v>-2500</v>
      </c>
      <c r="Q48" s="60">
        <f t="shared" si="48"/>
        <v>0</v>
      </c>
      <c r="R48" s="63">
        <f t="shared" si="48"/>
        <v>2500</v>
      </c>
      <c r="S48" s="65">
        <f t="shared" si="48"/>
        <v>0</v>
      </c>
    </row>
    <row r="49" spans="1:19" ht="24.95" customHeight="1" x14ac:dyDescent="0.2">
      <c r="A49" s="111" t="s">
        <v>133</v>
      </c>
      <c r="B49" s="26" t="s">
        <v>86</v>
      </c>
      <c r="C49" s="59">
        <f>D49+F49</f>
        <v>0</v>
      </c>
      <c r="D49" s="60">
        <f t="shared" ref="D49:S49" si="49">D50</f>
        <v>-2500</v>
      </c>
      <c r="E49" s="60">
        <f t="shared" si="49"/>
        <v>0</v>
      </c>
      <c r="F49" s="63">
        <f t="shared" si="49"/>
        <v>2500</v>
      </c>
      <c r="G49" s="64">
        <f t="shared" si="49"/>
        <v>0</v>
      </c>
      <c r="H49" s="60">
        <f t="shared" si="49"/>
        <v>0</v>
      </c>
      <c r="I49" s="61">
        <f t="shared" si="49"/>
        <v>0</v>
      </c>
      <c r="J49" s="62">
        <f t="shared" si="49"/>
        <v>0</v>
      </c>
      <c r="K49" s="60">
        <f t="shared" si="49"/>
        <v>0</v>
      </c>
      <c r="L49" s="63">
        <f t="shared" si="49"/>
        <v>0</v>
      </c>
      <c r="M49" s="64">
        <f t="shared" si="49"/>
        <v>0</v>
      </c>
      <c r="N49" s="60">
        <f t="shared" si="49"/>
        <v>0</v>
      </c>
      <c r="O49" s="61">
        <f t="shared" si="49"/>
        <v>0</v>
      </c>
      <c r="P49" s="62">
        <f t="shared" si="49"/>
        <v>-2500</v>
      </c>
      <c r="Q49" s="60">
        <f t="shared" si="49"/>
        <v>0</v>
      </c>
      <c r="R49" s="63">
        <f t="shared" si="49"/>
        <v>2500</v>
      </c>
      <c r="S49" s="65">
        <f t="shared" si="49"/>
        <v>0</v>
      </c>
    </row>
    <row r="50" spans="1:19" ht="24.95" customHeight="1" x14ac:dyDescent="0.2">
      <c r="A50" s="19" t="s">
        <v>134</v>
      </c>
      <c r="B50" s="29" t="s">
        <v>99</v>
      </c>
      <c r="C50" s="66">
        <f>D50+F50</f>
        <v>0</v>
      </c>
      <c r="D50" s="67">
        <f>G50+J50+M50+P50</f>
        <v>-2500</v>
      </c>
      <c r="E50" s="67">
        <f>H50+K50+N50+Q50</f>
        <v>0</v>
      </c>
      <c r="F50" s="70">
        <f>I50+L50+O50+R50+S50</f>
        <v>2500</v>
      </c>
      <c r="G50" s="64"/>
      <c r="H50" s="60"/>
      <c r="I50" s="61"/>
      <c r="J50" s="62"/>
      <c r="K50" s="60"/>
      <c r="L50" s="63"/>
      <c r="M50" s="97"/>
      <c r="N50" s="83"/>
      <c r="O50" s="77"/>
      <c r="P50" s="69">
        <v>-2500</v>
      </c>
      <c r="Q50" s="60"/>
      <c r="R50" s="84">
        <v>2500</v>
      </c>
      <c r="S50" s="65"/>
    </row>
    <row r="51" spans="1:19" x14ac:dyDescent="0.2">
      <c r="A51" s="8" t="s">
        <v>135</v>
      </c>
      <c r="B51" s="27" t="s">
        <v>162</v>
      </c>
      <c r="C51" s="59">
        <f t="shared" ref="C51" si="50">D51+F51</f>
        <v>0</v>
      </c>
      <c r="D51" s="60">
        <f>D52</f>
        <v>0</v>
      </c>
      <c r="E51" s="60">
        <f t="shared" ref="E51:S51" si="51">E52</f>
        <v>-200</v>
      </c>
      <c r="F51" s="63">
        <f t="shared" si="51"/>
        <v>0</v>
      </c>
      <c r="G51" s="64">
        <f t="shared" si="51"/>
        <v>0</v>
      </c>
      <c r="H51" s="60">
        <f t="shared" si="51"/>
        <v>-200</v>
      </c>
      <c r="I51" s="61">
        <f t="shared" si="51"/>
        <v>0</v>
      </c>
      <c r="J51" s="62">
        <f t="shared" si="51"/>
        <v>0</v>
      </c>
      <c r="K51" s="60">
        <f t="shared" si="51"/>
        <v>0</v>
      </c>
      <c r="L51" s="63">
        <f t="shared" si="51"/>
        <v>0</v>
      </c>
      <c r="M51" s="64">
        <f t="shared" si="51"/>
        <v>0</v>
      </c>
      <c r="N51" s="60">
        <f t="shared" si="51"/>
        <v>0</v>
      </c>
      <c r="O51" s="61">
        <f t="shared" si="51"/>
        <v>0</v>
      </c>
      <c r="P51" s="62">
        <f t="shared" si="51"/>
        <v>0</v>
      </c>
      <c r="Q51" s="60">
        <f t="shared" si="51"/>
        <v>0</v>
      </c>
      <c r="R51" s="63">
        <f t="shared" si="51"/>
        <v>0</v>
      </c>
      <c r="S51" s="65">
        <f t="shared" si="51"/>
        <v>0</v>
      </c>
    </row>
    <row r="52" spans="1:19" ht="24.95" customHeight="1" x14ac:dyDescent="0.2">
      <c r="A52" s="8" t="s">
        <v>136</v>
      </c>
      <c r="B52" s="26" t="s">
        <v>86</v>
      </c>
      <c r="C52" s="59">
        <f>D52+F52</f>
        <v>0</v>
      </c>
      <c r="D52" s="60">
        <f t="shared" ref="D52:S52" si="52">D53</f>
        <v>0</v>
      </c>
      <c r="E52" s="60">
        <f t="shared" si="52"/>
        <v>-200</v>
      </c>
      <c r="F52" s="63">
        <f t="shared" si="52"/>
        <v>0</v>
      </c>
      <c r="G52" s="64">
        <f t="shared" si="52"/>
        <v>0</v>
      </c>
      <c r="H52" s="60">
        <f t="shared" si="52"/>
        <v>-200</v>
      </c>
      <c r="I52" s="61">
        <f t="shared" si="52"/>
        <v>0</v>
      </c>
      <c r="J52" s="62">
        <f t="shared" si="52"/>
        <v>0</v>
      </c>
      <c r="K52" s="60">
        <f t="shared" si="52"/>
        <v>0</v>
      </c>
      <c r="L52" s="63">
        <f t="shared" si="52"/>
        <v>0</v>
      </c>
      <c r="M52" s="64">
        <f t="shared" si="52"/>
        <v>0</v>
      </c>
      <c r="N52" s="60">
        <f t="shared" si="52"/>
        <v>0</v>
      </c>
      <c r="O52" s="61">
        <f t="shared" si="52"/>
        <v>0</v>
      </c>
      <c r="P52" s="62">
        <f t="shared" si="52"/>
        <v>0</v>
      </c>
      <c r="Q52" s="60">
        <f t="shared" si="52"/>
        <v>0</v>
      </c>
      <c r="R52" s="63">
        <f t="shared" si="52"/>
        <v>0</v>
      </c>
      <c r="S52" s="65">
        <f t="shared" si="52"/>
        <v>0</v>
      </c>
    </row>
    <row r="53" spans="1:19" ht="24.95" customHeight="1" x14ac:dyDescent="0.2">
      <c r="A53" s="9" t="s">
        <v>137</v>
      </c>
      <c r="B53" s="28" t="s">
        <v>163</v>
      </c>
      <c r="C53" s="66">
        <f>D53+F53</f>
        <v>0</v>
      </c>
      <c r="D53" s="67">
        <f>G53+J53+M53+P53</f>
        <v>0</v>
      </c>
      <c r="E53" s="67">
        <f>H53+K53+N53+Q53</f>
        <v>-200</v>
      </c>
      <c r="F53" s="70">
        <f>I53+L53+O53+R53+S53</f>
        <v>0</v>
      </c>
      <c r="G53" s="97"/>
      <c r="H53" s="83">
        <v>-200</v>
      </c>
      <c r="I53" s="77"/>
      <c r="J53" s="119"/>
      <c r="K53" s="83"/>
      <c r="L53" s="84"/>
      <c r="M53" s="97"/>
      <c r="N53" s="83"/>
      <c r="O53" s="77"/>
      <c r="P53" s="119"/>
      <c r="Q53" s="83"/>
      <c r="R53" s="84"/>
      <c r="S53" s="120"/>
    </row>
    <row r="54" spans="1:19" x14ac:dyDescent="0.2">
      <c r="A54" s="8" t="s">
        <v>92</v>
      </c>
      <c r="B54" s="27" t="s">
        <v>100</v>
      </c>
      <c r="C54" s="59">
        <f t="shared" ref="C54" si="53">D54+F54</f>
        <v>7000</v>
      </c>
      <c r="D54" s="60">
        <f>D55</f>
        <v>7000</v>
      </c>
      <c r="E54" s="60">
        <f t="shared" ref="E54:S54" si="54">E55</f>
        <v>0</v>
      </c>
      <c r="F54" s="63">
        <f t="shared" si="54"/>
        <v>0</v>
      </c>
      <c r="G54" s="64">
        <f t="shared" si="54"/>
        <v>0</v>
      </c>
      <c r="H54" s="60">
        <f t="shared" si="54"/>
        <v>0</v>
      </c>
      <c r="I54" s="61">
        <f t="shared" si="54"/>
        <v>0</v>
      </c>
      <c r="J54" s="62">
        <f t="shared" si="54"/>
        <v>0</v>
      </c>
      <c r="K54" s="60">
        <f t="shared" si="54"/>
        <v>0</v>
      </c>
      <c r="L54" s="63">
        <f t="shared" si="54"/>
        <v>0</v>
      </c>
      <c r="M54" s="64">
        <f t="shared" si="54"/>
        <v>0</v>
      </c>
      <c r="N54" s="60">
        <f t="shared" si="54"/>
        <v>0</v>
      </c>
      <c r="O54" s="61">
        <f t="shared" si="54"/>
        <v>0</v>
      </c>
      <c r="P54" s="62">
        <f t="shared" si="54"/>
        <v>7000</v>
      </c>
      <c r="Q54" s="60">
        <f t="shared" si="54"/>
        <v>0</v>
      </c>
      <c r="R54" s="63">
        <f t="shared" si="54"/>
        <v>0</v>
      </c>
      <c r="S54" s="65">
        <f t="shared" si="54"/>
        <v>0</v>
      </c>
    </row>
    <row r="55" spans="1:19" ht="24.95" customHeight="1" x14ac:dyDescent="0.2">
      <c r="A55" s="8" t="s">
        <v>138</v>
      </c>
      <c r="B55" s="26" t="s">
        <v>86</v>
      </c>
      <c r="C55" s="59">
        <f>D55+F55</f>
        <v>7000</v>
      </c>
      <c r="D55" s="60">
        <f t="shared" ref="D55:S55" si="55">D56</f>
        <v>7000</v>
      </c>
      <c r="E55" s="60">
        <f t="shared" si="55"/>
        <v>0</v>
      </c>
      <c r="F55" s="63">
        <f t="shared" si="55"/>
        <v>0</v>
      </c>
      <c r="G55" s="64">
        <f t="shared" si="55"/>
        <v>0</v>
      </c>
      <c r="H55" s="60">
        <f t="shared" si="55"/>
        <v>0</v>
      </c>
      <c r="I55" s="61">
        <f t="shared" si="55"/>
        <v>0</v>
      </c>
      <c r="J55" s="62">
        <f t="shared" si="55"/>
        <v>0</v>
      </c>
      <c r="K55" s="60">
        <f t="shared" si="55"/>
        <v>0</v>
      </c>
      <c r="L55" s="63">
        <f t="shared" si="55"/>
        <v>0</v>
      </c>
      <c r="M55" s="64">
        <f t="shared" si="55"/>
        <v>0</v>
      </c>
      <c r="N55" s="60">
        <f t="shared" si="55"/>
        <v>0</v>
      </c>
      <c r="O55" s="61">
        <f t="shared" si="55"/>
        <v>0</v>
      </c>
      <c r="P55" s="62">
        <f t="shared" si="55"/>
        <v>7000</v>
      </c>
      <c r="Q55" s="60">
        <f t="shared" si="55"/>
        <v>0</v>
      </c>
      <c r="R55" s="63">
        <f t="shared" si="55"/>
        <v>0</v>
      </c>
      <c r="S55" s="65">
        <f t="shared" si="55"/>
        <v>0</v>
      </c>
    </row>
    <row r="56" spans="1:19" ht="24.95" customHeight="1" x14ac:dyDescent="0.2">
      <c r="A56" s="9" t="s">
        <v>139</v>
      </c>
      <c r="B56" s="28" t="s">
        <v>101</v>
      </c>
      <c r="C56" s="66">
        <f>D56+F56</f>
        <v>7000</v>
      </c>
      <c r="D56" s="67">
        <f>G56+J56+M56+P56</f>
        <v>7000</v>
      </c>
      <c r="E56" s="67">
        <f>H56+K56+N56+Q56</f>
        <v>0</v>
      </c>
      <c r="F56" s="70">
        <f>I56+L56+O56+R56+S56</f>
        <v>0</v>
      </c>
      <c r="G56" s="97"/>
      <c r="H56" s="83"/>
      <c r="I56" s="77"/>
      <c r="J56" s="119"/>
      <c r="K56" s="83"/>
      <c r="L56" s="84"/>
      <c r="M56" s="97"/>
      <c r="N56" s="83"/>
      <c r="O56" s="77"/>
      <c r="P56" s="119">
        <v>7000</v>
      </c>
      <c r="Q56" s="83"/>
      <c r="R56" s="84"/>
      <c r="S56" s="120"/>
    </row>
    <row r="57" spans="1:19" x14ac:dyDescent="0.2">
      <c r="A57" s="8" t="s">
        <v>140</v>
      </c>
      <c r="B57" s="27" t="s">
        <v>102</v>
      </c>
      <c r="C57" s="59">
        <f t="shared" ref="C57" si="56">D57+F57</f>
        <v>4480</v>
      </c>
      <c r="D57" s="60">
        <f>D58</f>
        <v>4480</v>
      </c>
      <c r="E57" s="60">
        <f t="shared" ref="E57:S57" si="57">E58</f>
        <v>4420</v>
      </c>
      <c r="F57" s="63">
        <f t="shared" si="57"/>
        <v>0</v>
      </c>
      <c r="G57" s="64">
        <f t="shared" si="57"/>
        <v>4480</v>
      </c>
      <c r="H57" s="60">
        <f t="shared" si="57"/>
        <v>4420</v>
      </c>
      <c r="I57" s="61">
        <f t="shared" si="57"/>
        <v>0</v>
      </c>
      <c r="J57" s="62">
        <f t="shared" si="57"/>
        <v>0</v>
      </c>
      <c r="K57" s="60">
        <f t="shared" si="57"/>
        <v>0</v>
      </c>
      <c r="L57" s="63">
        <f t="shared" si="57"/>
        <v>0</v>
      </c>
      <c r="M57" s="64">
        <f t="shared" si="57"/>
        <v>0</v>
      </c>
      <c r="N57" s="60">
        <f t="shared" si="57"/>
        <v>0</v>
      </c>
      <c r="O57" s="61">
        <f t="shared" si="57"/>
        <v>0</v>
      </c>
      <c r="P57" s="62">
        <f t="shared" si="57"/>
        <v>0</v>
      </c>
      <c r="Q57" s="60">
        <f t="shared" si="57"/>
        <v>0</v>
      </c>
      <c r="R57" s="63">
        <f t="shared" si="57"/>
        <v>0</v>
      </c>
      <c r="S57" s="65">
        <f t="shared" si="57"/>
        <v>0</v>
      </c>
    </row>
    <row r="58" spans="1:19" ht="24.95" customHeight="1" x14ac:dyDescent="0.2">
      <c r="A58" s="8" t="s">
        <v>141</v>
      </c>
      <c r="B58" s="26" t="s">
        <v>86</v>
      </c>
      <c r="C58" s="59">
        <f>D58+F58</f>
        <v>4480</v>
      </c>
      <c r="D58" s="60">
        <f t="shared" ref="D58:S58" si="58">D59</f>
        <v>4480</v>
      </c>
      <c r="E58" s="60">
        <f t="shared" si="58"/>
        <v>4420</v>
      </c>
      <c r="F58" s="63">
        <f t="shared" si="58"/>
        <v>0</v>
      </c>
      <c r="G58" s="64">
        <f t="shared" si="58"/>
        <v>4480</v>
      </c>
      <c r="H58" s="60">
        <f t="shared" si="58"/>
        <v>4420</v>
      </c>
      <c r="I58" s="61">
        <f t="shared" si="58"/>
        <v>0</v>
      </c>
      <c r="J58" s="62">
        <f t="shared" si="58"/>
        <v>0</v>
      </c>
      <c r="K58" s="60">
        <f t="shared" si="58"/>
        <v>0</v>
      </c>
      <c r="L58" s="63">
        <f t="shared" si="58"/>
        <v>0</v>
      </c>
      <c r="M58" s="64">
        <f t="shared" si="58"/>
        <v>0</v>
      </c>
      <c r="N58" s="60">
        <f t="shared" si="58"/>
        <v>0</v>
      </c>
      <c r="O58" s="61">
        <f t="shared" si="58"/>
        <v>0</v>
      </c>
      <c r="P58" s="62">
        <f t="shared" si="58"/>
        <v>0</v>
      </c>
      <c r="Q58" s="60">
        <f t="shared" si="58"/>
        <v>0</v>
      </c>
      <c r="R58" s="63">
        <f t="shared" si="58"/>
        <v>0</v>
      </c>
      <c r="S58" s="65">
        <f t="shared" si="58"/>
        <v>0</v>
      </c>
    </row>
    <row r="59" spans="1:19" ht="24.95" customHeight="1" x14ac:dyDescent="0.2">
      <c r="A59" s="9" t="s">
        <v>142</v>
      </c>
      <c r="B59" s="28" t="s">
        <v>101</v>
      </c>
      <c r="C59" s="66">
        <f>D59+F59</f>
        <v>4480</v>
      </c>
      <c r="D59" s="67">
        <f>G59+J59+M59+P59</f>
        <v>4480</v>
      </c>
      <c r="E59" s="67">
        <f>H59+K59+N59+Q59</f>
        <v>4420</v>
      </c>
      <c r="F59" s="70">
        <f>I59+L59+O59+R59+S59</f>
        <v>0</v>
      </c>
      <c r="G59" s="97">
        <v>4480</v>
      </c>
      <c r="H59" s="83">
        <v>4420</v>
      </c>
      <c r="I59" s="77"/>
      <c r="J59" s="119"/>
      <c r="K59" s="83"/>
      <c r="L59" s="84"/>
      <c r="M59" s="97"/>
      <c r="N59" s="83"/>
      <c r="O59" s="77"/>
      <c r="P59" s="119"/>
      <c r="Q59" s="83"/>
      <c r="R59" s="84"/>
      <c r="S59" s="120"/>
    </row>
    <row r="60" spans="1:19" x14ac:dyDescent="0.2">
      <c r="A60" s="8" t="s">
        <v>143</v>
      </c>
      <c r="B60" s="27" t="s">
        <v>103</v>
      </c>
      <c r="C60" s="59">
        <f t="shared" ref="C60" si="59">D60+F60</f>
        <v>13676</v>
      </c>
      <c r="D60" s="60">
        <f>D61</f>
        <v>5450</v>
      </c>
      <c r="E60" s="60">
        <f t="shared" ref="E60:S60" si="60">E61</f>
        <v>5400</v>
      </c>
      <c r="F60" s="63">
        <f t="shared" si="60"/>
        <v>8226</v>
      </c>
      <c r="G60" s="64">
        <f t="shared" si="60"/>
        <v>5450</v>
      </c>
      <c r="H60" s="60">
        <f t="shared" si="60"/>
        <v>5400</v>
      </c>
      <c r="I60" s="61">
        <f t="shared" si="60"/>
        <v>8226</v>
      </c>
      <c r="J60" s="62">
        <f t="shared" si="60"/>
        <v>0</v>
      </c>
      <c r="K60" s="60">
        <f t="shared" si="60"/>
        <v>0</v>
      </c>
      <c r="L60" s="63">
        <f t="shared" si="60"/>
        <v>0</v>
      </c>
      <c r="M60" s="64">
        <f t="shared" si="60"/>
        <v>0</v>
      </c>
      <c r="N60" s="60">
        <f t="shared" si="60"/>
        <v>0</v>
      </c>
      <c r="O60" s="61">
        <f t="shared" si="60"/>
        <v>0</v>
      </c>
      <c r="P60" s="62">
        <f t="shared" si="60"/>
        <v>0</v>
      </c>
      <c r="Q60" s="60">
        <f t="shared" si="60"/>
        <v>0</v>
      </c>
      <c r="R60" s="63">
        <f t="shared" si="60"/>
        <v>0</v>
      </c>
      <c r="S60" s="65">
        <f t="shared" si="60"/>
        <v>0</v>
      </c>
    </row>
    <row r="61" spans="1:19" ht="24.95" customHeight="1" x14ac:dyDescent="0.2">
      <c r="A61" s="8" t="s">
        <v>144</v>
      </c>
      <c r="B61" s="26" t="s">
        <v>86</v>
      </c>
      <c r="C61" s="59">
        <f>D61+F61</f>
        <v>13676</v>
      </c>
      <c r="D61" s="60">
        <f t="shared" ref="D61:S61" si="61">D62</f>
        <v>5450</v>
      </c>
      <c r="E61" s="60">
        <f t="shared" si="61"/>
        <v>5400</v>
      </c>
      <c r="F61" s="63">
        <f t="shared" si="61"/>
        <v>8226</v>
      </c>
      <c r="G61" s="64">
        <f t="shared" si="61"/>
        <v>5450</v>
      </c>
      <c r="H61" s="60">
        <f t="shared" si="61"/>
        <v>5400</v>
      </c>
      <c r="I61" s="61">
        <f t="shared" si="61"/>
        <v>8226</v>
      </c>
      <c r="J61" s="62">
        <f t="shared" si="61"/>
        <v>0</v>
      </c>
      <c r="K61" s="60">
        <f t="shared" si="61"/>
        <v>0</v>
      </c>
      <c r="L61" s="63">
        <f t="shared" si="61"/>
        <v>0</v>
      </c>
      <c r="M61" s="64">
        <f t="shared" si="61"/>
        <v>0</v>
      </c>
      <c r="N61" s="60">
        <f t="shared" si="61"/>
        <v>0</v>
      </c>
      <c r="O61" s="61">
        <f t="shared" si="61"/>
        <v>0</v>
      </c>
      <c r="P61" s="62">
        <f t="shared" si="61"/>
        <v>0</v>
      </c>
      <c r="Q61" s="60">
        <f t="shared" si="61"/>
        <v>0</v>
      </c>
      <c r="R61" s="63">
        <f t="shared" si="61"/>
        <v>0</v>
      </c>
      <c r="S61" s="65">
        <f t="shared" si="61"/>
        <v>0</v>
      </c>
    </row>
    <row r="62" spans="1:19" ht="24.95" customHeight="1" x14ac:dyDescent="0.2">
      <c r="A62" s="9" t="s">
        <v>145</v>
      </c>
      <c r="B62" s="28" t="s">
        <v>101</v>
      </c>
      <c r="C62" s="66">
        <f>D62+F62</f>
        <v>13676</v>
      </c>
      <c r="D62" s="67">
        <f>G62+J62+M62+P62</f>
        <v>5450</v>
      </c>
      <c r="E62" s="67">
        <f>H62+K62+N62+Q62</f>
        <v>5400</v>
      </c>
      <c r="F62" s="70">
        <f>I62+L62+O62+R62+S62</f>
        <v>8226</v>
      </c>
      <c r="G62" s="97">
        <v>5450</v>
      </c>
      <c r="H62" s="83">
        <v>5400</v>
      </c>
      <c r="I62" s="77">
        <v>8226</v>
      </c>
      <c r="J62" s="119"/>
      <c r="K62" s="83"/>
      <c r="L62" s="84"/>
      <c r="M62" s="97"/>
      <c r="N62" s="83"/>
      <c r="O62" s="77"/>
      <c r="P62" s="119"/>
      <c r="Q62" s="83"/>
      <c r="R62" s="84"/>
      <c r="S62" s="120"/>
    </row>
    <row r="63" spans="1:19" x14ac:dyDescent="0.2">
      <c r="A63" s="8" t="s">
        <v>146</v>
      </c>
      <c r="B63" s="27" t="s">
        <v>104</v>
      </c>
      <c r="C63" s="59">
        <f t="shared" ref="C63" si="62">D63+F63</f>
        <v>8225</v>
      </c>
      <c r="D63" s="60">
        <f>D64</f>
        <v>0</v>
      </c>
      <c r="E63" s="60">
        <f t="shared" ref="E63:S63" si="63">E64</f>
        <v>0</v>
      </c>
      <c r="F63" s="63">
        <f t="shared" si="63"/>
        <v>8225</v>
      </c>
      <c r="G63" s="64">
        <f t="shared" si="63"/>
        <v>0</v>
      </c>
      <c r="H63" s="60">
        <f t="shared" si="63"/>
        <v>0</v>
      </c>
      <c r="I63" s="61">
        <f t="shared" si="63"/>
        <v>8225</v>
      </c>
      <c r="J63" s="62">
        <f t="shared" si="63"/>
        <v>0</v>
      </c>
      <c r="K63" s="60">
        <f t="shared" si="63"/>
        <v>0</v>
      </c>
      <c r="L63" s="63">
        <f t="shared" si="63"/>
        <v>0</v>
      </c>
      <c r="M63" s="64">
        <f t="shared" si="63"/>
        <v>0</v>
      </c>
      <c r="N63" s="60">
        <f t="shared" si="63"/>
        <v>0</v>
      </c>
      <c r="O63" s="61">
        <f t="shared" si="63"/>
        <v>0</v>
      </c>
      <c r="P63" s="62">
        <f t="shared" si="63"/>
        <v>0</v>
      </c>
      <c r="Q63" s="60">
        <f t="shared" si="63"/>
        <v>0</v>
      </c>
      <c r="R63" s="63">
        <f t="shared" si="63"/>
        <v>0</v>
      </c>
      <c r="S63" s="65">
        <f t="shared" si="63"/>
        <v>0</v>
      </c>
    </row>
    <row r="64" spans="1:19" ht="24.95" customHeight="1" x14ac:dyDescent="0.2">
      <c r="A64" s="8" t="s">
        <v>147</v>
      </c>
      <c r="B64" s="26" t="s">
        <v>86</v>
      </c>
      <c r="C64" s="59">
        <f>D64+F64</f>
        <v>8225</v>
      </c>
      <c r="D64" s="60">
        <f t="shared" ref="D64:S64" si="64">D65</f>
        <v>0</v>
      </c>
      <c r="E64" s="60">
        <f t="shared" si="64"/>
        <v>0</v>
      </c>
      <c r="F64" s="63">
        <f t="shared" si="64"/>
        <v>8225</v>
      </c>
      <c r="G64" s="64">
        <f t="shared" si="64"/>
        <v>0</v>
      </c>
      <c r="H64" s="60">
        <f t="shared" si="64"/>
        <v>0</v>
      </c>
      <c r="I64" s="61">
        <f t="shared" si="64"/>
        <v>8225</v>
      </c>
      <c r="J64" s="62">
        <f t="shared" si="64"/>
        <v>0</v>
      </c>
      <c r="K64" s="60">
        <f t="shared" si="64"/>
        <v>0</v>
      </c>
      <c r="L64" s="63">
        <f t="shared" si="64"/>
        <v>0</v>
      </c>
      <c r="M64" s="64">
        <f t="shared" si="64"/>
        <v>0</v>
      </c>
      <c r="N64" s="60">
        <f t="shared" si="64"/>
        <v>0</v>
      </c>
      <c r="O64" s="61">
        <f t="shared" si="64"/>
        <v>0</v>
      </c>
      <c r="P64" s="62">
        <f t="shared" si="64"/>
        <v>0</v>
      </c>
      <c r="Q64" s="60">
        <f t="shared" si="64"/>
        <v>0</v>
      </c>
      <c r="R64" s="63">
        <f t="shared" si="64"/>
        <v>0</v>
      </c>
      <c r="S64" s="65">
        <f t="shared" si="64"/>
        <v>0</v>
      </c>
    </row>
    <row r="65" spans="1:20" ht="24.95" customHeight="1" x14ac:dyDescent="0.2">
      <c r="A65" s="9" t="s">
        <v>148</v>
      </c>
      <c r="B65" s="28" t="s">
        <v>105</v>
      </c>
      <c r="C65" s="66">
        <f>D65+F65</f>
        <v>8225</v>
      </c>
      <c r="D65" s="67">
        <f>G65+J65+M65+P65</f>
        <v>0</v>
      </c>
      <c r="E65" s="67">
        <f>H65+K65+N65+Q65</f>
        <v>0</v>
      </c>
      <c r="F65" s="70">
        <f>I65+L65+O65+R65+S65</f>
        <v>8225</v>
      </c>
      <c r="G65" s="97"/>
      <c r="H65" s="83"/>
      <c r="I65" s="77">
        <v>8225</v>
      </c>
      <c r="J65" s="119"/>
      <c r="K65" s="83"/>
      <c r="L65" s="84"/>
      <c r="M65" s="97"/>
      <c r="N65" s="83"/>
      <c r="O65" s="77"/>
      <c r="P65" s="119"/>
      <c r="Q65" s="83"/>
      <c r="R65" s="84"/>
      <c r="S65" s="120"/>
    </row>
    <row r="66" spans="1:20" x14ac:dyDescent="0.2">
      <c r="A66" s="111" t="s">
        <v>149</v>
      </c>
      <c r="B66" s="123" t="s">
        <v>108</v>
      </c>
      <c r="C66" s="59">
        <f t="shared" ref="C66" si="65">D66+F66</f>
        <v>6930</v>
      </c>
      <c r="D66" s="60">
        <f>D67</f>
        <v>6930</v>
      </c>
      <c r="E66" s="60">
        <f t="shared" ref="E66:S66" si="66">E67</f>
        <v>2629</v>
      </c>
      <c r="F66" s="63">
        <f t="shared" si="66"/>
        <v>0</v>
      </c>
      <c r="G66" s="64">
        <f t="shared" si="66"/>
        <v>6930</v>
      </c>
      <c r="H66" s="60">
        <f t="shared" si="66"/>
        <v>6829</v>
      </c>
      <c r="I66" s="61">
        <f t="shared" si="66"/>
        <v>0</v>
      </c>
      <c r="J66" s="62">
        <f t="shared" si="66"/>
        <v>0</v>
      </c>
      <c r="K66" s="60">
        <f t="shared" si="66"/>
        <v>0</v>
      </c>
      <c r="L66" s="63">
        <f t="shared" si="66"/>
        <v>0</v>
      </c>
      <c r="M66" s="64">
        <f t="shared" si="66"/>
        <v>0</v>
      </c>
      <c r="N66" s="60">
        <f t="shared" si="66"/>
        <v>-3000</v>
      </c>
      <c r="O66" s="61">
        <f t="shared" si="66"/>
        <v>0</v>
      </c>
      <c r="P66" s="62">
        <f t="shared" si="66"/>
        <v>0</v>
      </c>
      <c r="Q66" s="60">
        <f t="shared" si="66"/>
        <v>-1200</v>
      </c>
      <c r="R66" s="63">
        <f t="shared" si="66"/>
        <v>0</v>
      </c>
      <c r="S66" s="65">
        <f t="shared" si="66"/>
        <v>0</v>
      </c>
    </row>
    <row r="67" spans="1:20" ht="24.95" customHeight="1" x14ac:dyDescent="0.2">
      <c r="A67" s="111" t="s">
        <v>150</v>
      </c>
      <c r="B67" s="124" t="s">
        <v>23</v>
      </c>
      <c r="C67" s="59">
        <f>D67+F67</f>
        <v>6930</v>
      </c>
      <c r="D67" s="60">
        <f t="shared" ref="D67:S67" si="67">D68</f>
        <v>6930</v>
      </c>
      <c r="E67" s="60">
        <f t="shared" si="67"/>
        <v>2629</v>
      </c>
      <c r="F67" s="63">
        <f t="shared" si="67"/>
        <v>0</v>
      </c>
      <c r="G67" s="64">
        <f t="shared" si="67"/>
        <v>6930</v>
      </c>
      <c r="H67" s="60">
        <f t="shared" si="67"/>
        <v>6829</v>
      </c>
      <c r="I67" s="61">
        <f t="shared" si="67"/>
        <v>0</v>
      </c>
      <c r="J67" s="62">
        <f t="shared" si="67"/>
        <v>0</v>
      </c>
      <c r="K67" s="60">
        <f t="shared" si="67"/>
        <v>0</v>
      </c>
      <c r="L67" s="63">
        <f t="shared" si="67"/>
        <v>0</v>
      </c>
      <c r="M67" s="64">
        <f t="shared" si="67"/>
        <v>0</v>
      </c>
      <c r="N67" s="60">
        <f t="shared" si="67"/>
        <v>-3000</v>
      </c>
      <c r="O67" s="61">
        <f t="shared" si="67"/>
        <v>0</v>
      </c>
      <c r="P67" s="62">
        <f t="shared" si="67"/>
        <v>0</v>
      </c>
      <c r="Q67" s="60">
        <f t="shared" si="67"/>
        <v>-1200</v>
      </c>
      <c r="R67" s="63">
        <f t="shared" si="67"/>
        <v>0</v>
      </c>
      <c r="S67" s="65">
        <f t="shared" si="67"/>
        <v>0</v>
      </c>
    </row>
    <row r="68" spans="1:20" ht="24.95" customHeight="1" x14ac:dyDescent="0.2">
      <c r="A68" s="19" t="s">
        <v>151</v>
      </c>
      <c r="B68" s="29" t="s">
        <v>109</v>
      </c>
      <c r="C68" s="66">
        <f>D68+F68</f>
        <v>6930</v>
      </c>
      <c r="D68" s="67">
        <f>G68+J68+M68+P68</f>
        <v>6930</v>
      </c>
      <c r="E68" s="67">
        <f>H68+K68+N68+Q68</f>
        <v>2629</v>
      </c>
      <c r="F68" s="70">
        <f>I68+L68+O68+R68+S68</f>
        <v>0</v>
      </c>
      <c r="G68" s="97">
        <v>6930</v>
      </c>
      <c r="H68" s="83">
        <v>6829</v>
      </c>
      <c r="I68" s="77"/>
      <c r="J68" s="119"/>
      <c r="K68" s="83"/>
      <c r="L68" s="84"/>
      <c r="M68" s="97"/>
      <c r="N68" s="83">
        <v>-3000</v>
      </c>
      <c r="O68" s="77"/>
      <c r="P68" s="119"/>
      <c r="Q68" s="83">
        <v>-1200</v>
      </c>
      <c r="R68" s="84"/>
      <c r="S68" s="120"/>
    </row>
    <row r="69" spans="1:20" x14ac:dyDescent="0.2">
      <c r="A69" s="8" t="s">
        <v>152</v>
      </c>
      <c r="B69" s="27" t="s">
        <v>110</v>
      </c>
      <c r="C69" s="59">
        <f t="shared" ref="C69" si="68">D69+F69</f>
        <v>2660</v>
      </c>
      <c r="D69" s="60">
        <f>D70</f>
        <v>2660</v>
      </c>
      <c r="E69" s="60">
        <f t="shared" ref="E69:S69" si="69">E70</f>
        <v>2619</v>
      </c>
      <c r="F69" s="63">
        <f t="shared" si="69"/>
        <v>0</v>
      </c>
      <c r="G69" s="64">
        <f t="shared" si="69"/>
        <v>2660</v>
      </c>
      <c r="H69" s="60">
        <f t="shared" si="69"/>
        <v>2619</v>
      </c>
      <c r="I69" s="61">
        <f t="shared" si="69"/>
        <v>0</v>
      </c>
      <c r="J69" s="62">
        <f t="shared" si="69"/>
        <v>0</v>
      </c>
      <c r="K69" s="60">
        <f t="shared" si="69"/>
        <v>0</v>
      </c>
      <c r="L69" s="63">
        <f t="shared" si="69"/>
        <v>0</v>
      </c>
      <c r="M69" s="64">
        <f t="shared" si="69"/>
        <v>0</v>
      </c>
      <c r="N69" s="60">
        <f t="shared" si="69"/>
        <v>0</v>
      </c>
      <c r="O69" s="61">
        <f t="shared" si="69"/>
        <v>0</v>
      </c>
      <c r="P69" s="62">
        <f t="shared" si="69"/>
        <v>0</v>
      </c>
      <c r="Q69" s="60">
        <f t="shared" si="69"/>
        <v>0</v>
      </c>
      <c r="R69" s="63">
        <f t="shared" si="69"/>
        <v>0</v>
      </c>
      <c r="S69" s="65">
        <f t="shared" si="69"/>
        <v>0</v>
      </c>
    </row>
    <row r="70" spans="1:20" ht="25.5" x14ac:dyDescent="0.2">
      <c r="A70" s="8" t="s">
        <v>153</v>
      </c>
      <c r="B70" s="26" t="s">
        <v>23</v>
      </c>
      <c r="C70" s="59">
        <f>D70+F70</f>
        <v>2660</v>
      </c>
      <c r="D70" s="60">
        <f t="shared" ref="D70:S70" si="70">D71</f>
        <v>2660</v>
      </c>
      <c r="E70" s="60">
        <f t="shared" si="70"/>
        <v>2619</v>
      </c>
      <c r="F70" s="63">
        <f t="shared" si="70"/>
        <v>0</v>
      </c>
      <c r="G70" s="64">
        <f t="shared" si="70"/>
        <v>2660</v>
      </c>
      <c r="H70" s="60">
        <f t="shared" si="70"/>
        <v>2619</v>
      </c>
      <c r="I70" s="61">
        <f t="shared" si="70"/>
        <v>0</v>
      </c>
      <c r="J70" s="62">
        <f t="shared" si="70"/>
        <v>0</v>
      </c>
      <c r="K70" s="60">
        <f t="shared" si="70"/>
        <v>0</v>
      </c>
      <c r="L70" s="63">
        <f t="shared" si="70"/>
        <v>0</v>
      </c>
      <c r="M70" s="64">
        <f t="shared" si="70"/>
        <v>0</v>
      </c>
      <c r="N70" s="60">
        <f t="shared" si="70"/>
        <v>0</v>
      </c>
      <c r="O70" s="61">
        <f t="shared" si="70"/>
        <v>0</v>
      </c>
      <c r="P70" s="62">
        <f t="shared" si="70"/>
        <v>0</v>
      </c>
      <c r="Q70" s="60">
        <f t="shared" si="70"/>
        <v>0</v>
      </c>
      <c r="R70" s="63">
        <f t="shared" si="70"/>
        <v>0</v>
      </c>
      <c r="S70" s="65">
        <f t="shared" si="70"/>
        <v>0</v>
      </c>
    </row>
    <row r="71" spans="1:20" x14ac:dyDescent="0.2">
      <c r="A71" s="121" t="s">
        <v>154</v>
      </c>
      <c r="B71" s="122" t="s">
        <v>111</v>
      </c>
      <c r="C71" s="66">
        <f>D71+F71</f>
        <v>2660</v>
      </c>
      <c r="D71" s="67">
        <f>G71+J71+M71+P71</f>
        <v>2660</v>
      </c>
      <c r="E71" s="67">
        <f>H71+K71+N71+Q71</f>
        <v>2619</v>
      </c>
      <c r="F71" s="70">
        <f>I71+L71+O71+R71+S71</f>
        <v>0</v>
      </c>
      <c r="G71" s="97">
        <v>2660</v>
      </c>
      <c r="H71" s="83">
        <v>2619</v>
      </c>
      <c r="I71" s="77"/>
      <c r="J71" s="119"/>
      <c r="K71" s="83"/>
      <c r="L71" s="84"/>
      <c r="M71" s="97"/>
      <c r="N71" s="83"/>
      <c r="O71" s="77"/>
      <c r="P71" s="119"/>
      <c r="Q71" s="83"/>
      <c r="R71" s="84"/>
      <c r="S71" s="120"/>
    </row>
    <row r="72" spans="1:20" ht="24.95" customHeight="1" x14ac:dyDescent="0.2">
      <c r="A72" s="8" t="s">
        <v>155</v>
      </c>
      <c r="B72" s="30" t="s">
        <v>106</v>
      </c>
      <c r="C72" s="59">
        <f t="shared" ref="C72" si="71">D72+F72</f>
        <v>0</v>
      </c>
      <c r="D72" s="60">
        <f>D73</f>
        <v>-350</v>
      </c>
      <c r="E72" s="60">
        <f t="shared" ref="E72:S72" si="72">E73</f>
        <v>0</v>
      </c>
      <c r="F72" s="63">
        <f t="shared" si="72"/>
        <v>350</v>
      </c>
      <c r="G72" s="64">
        <f t="shared" si="72"/>
        <v>0</v>
      </c>
      <c r="H72" s="60">
        <f t="shared" si="72"/>
        <v>0</v>
      </c>
      <c r="I72" s="61">
        <f t="shared" si="72"/>
        <v>0</v>
      </c>
      <c r="J72" s="62">
        <f t="shared" si="72"/>
        <v>0</v>
      </c>
      <c r="K72" s="60">
        <f t="shared" si="72"/>
        <v>0</v>
      </c>
      <c r="L72" s="63">
        <f t="shared" si="72"/>
        <v>0</v>
      </c>
      <c r="M72" s="64">
        <f t="shared" si="72"/>
        <v>0</v>
      </c>
      <c r="N72" s="60">
        <f t="shared" si="72"/>
        <v>0</v>
      </c>
      <c r="O72" s="61">
        <f t="shared" si="72"/>
        <v>0</v>
      </c>
      <c r="P72" s="62">
        <f t="shared" si="72"/>
        <v>-350</v>
      </c>
      <c r="Q72" s="60">
        <f t="shared" si="72"/>
        <v>0</v>
      </c>
      <c r="R72" s="63">
        <f t="shared" si="72"/>
        <v>350</v>
      </c>
      <c r="S72" s="65">
        <f t="shared" si="72"/>
        <v>0</v>
      </c>
    </row>
    <row r="73" spans="1:20" ht="24.95" customHeight="1" x14ac:dyDescent="0.2">
      <c r="A73" s="8" t="s">
        <v>157</v>
      </c>
      <c r="B73" s="26" t="s">
        <v>80</v>
      </c>
      <c r="C73" s="59">
        <f>D73+F73</f>
        <v>0</v>
      </c>
      <c r="D73" s="60">
        <f t="shared" ref="D73:S73" si="73">D74</f>
        <v>-350</v>
      </c>
      <c r="E73" s="60">
        <f t="shared" si="73"/>
        <v>0</v>
      </c>
      <c r="F73" s="63">
        <f t="shared" si="73"/>
        <v>350</v>
      </c>
      <c r="G73" s="64">
        <f t="shared" si="73"/>
        <v>0</v>
      </c>
      <c r="H73" s="60">
        <f t="shared" si="73"/>
        <v>0</v>
      </c>
      <c r="I73" s="61">
        <f t="shared" si="73"/>
        <v>0</v>
      </c>
      <c r="J73" s="62">
        <f t="shared" si="73"/>
        <v>0</v>
      </c>
      <c r="K73" s="60">
        <f t="shared" si="73"/>
        <v>0</v>
      </c>
      <c r="L73" s="63">
        <f t="shared" si="73"/>
        <v>0</v>
      </c>
      <c r="M73" s="64">
        <f t="shared" si="73"/>
        <v>0</v>
      </c>
      <c r="N73" s="60">
        <f t="shared" si="73"/>
        <v>0</v>
      </c>
      <c r="O73" s="61">
        <f t="shared" si="73"/>
        <v>0</v>
      </c>
      <c r="P73" s="62">
        <f t="shared" si="73"/>
        <v>-350</v>
      </c>
      <c r="Q73" s="60">
        <f t="shared" si="73"/>
        <v>0</v>
      </c>
      <c r="R73" s="63">
        <f t="shared" si="73"/>
        <v>350</v>
      </c>
      <c r="S73" s="65">
        <f t="shared" si="73"/>
        <v>0</v>
      </c>
    </row>
    <row r="74" spans="1:20" ht="24.95" customHeight="1" thickBot="1" x14ac:dyDescent="0.25">
      <c r="A74" s="121" t="s">
        <v>156</v>
      </c>
      <c r="B74" s="122" t="s">
        <v>107</v>
      </c>
      <c r="C74" s="66">
        <f>D74+F74</f>
        <v>0</v>
      </c>
      <c r="D74" s="67">
        <f>G74+J74+M74+P74</f>
        <v>-350</v>
      </c>
      <c r="E74" s="67">
        <f>H74+K74+N74+Q74</f>
        <v>0</v>
      </c>
      <c r="F74" s="70">
        <f>I74+L74+O74+R74+S74</f>
        <v>350</v>
      </c>
      <c r="G74" s="97"/>
      <c r="H74" s="83"/>
      <c r="I74" s="77"/>
      <c r="J74" s="119"/>
      <c r="K74" s="83"/>
      <c r="L74" s="84"/>
      <c r="M74" s="97"/>
      <c r="N74" s="83"/>
      <c r="O74" s="77"/>
      <c r="P74" s="119">
        <v>-350</v>
      </c>
      <c r="Q74" s="83"/>
      <c r="R74" s="84">
        <v>350</v>
      </c>
      <c r="S74" s="120"/>
    </row>
    <row r="75" spans="1:20" ht="15.75" customHeight="1" thickBot="1" x14ac:dyDescent="0.25">
      <c r="A75" s="10"/>
      <c r="B75" s="87" t="s">
        <v>41</v>
      </c>
      <c r="C75" s="85">
        <f t="shared" ref="C75" si="74">D75+F75</f>
        <v>1442121</v>
      </c>
      <c r="D75" s="86">
        <f>D13+D30+D36+D39+D45+D48+D51+D54+D57+D60+D63+D66+D69+D72</f>
        <v>223212</v>
      </c>
      <c r="E75" s="86">
        <f t="shared" ref="E75:S75" si="75">E13+E30+E36+E39+E45+E48+E51+E54+E57+E60+E63+E66+E69+E72</f>
        <v>16862</v>
      </c>
      <c r="F75" s="88">
        <f t="shared" si="75"/>
        <v>1218909</v>
      </c>
      <c r="G75" s="90">
        <f t="shared" si="75"/>
        <v>228620</v>
      </c>
      <c r="H75" s="86">
        <f t="shared" si="75"/>
        <v>19068</v>
      </c>
      <c r="I75" s="91">
        <f t="shared" si="75"/>
        <v>1171451</v>
      </c>
      <c r="J75" s="89">
        <f t="shared" si="75"/>
        <v>1337</v>
      </c>
      <c r="K75" s="86">
        <f t="shared" si="75"/>
        <v>1994</v>
      </c>
      <c r="L75" s="88">
        <f t="shared" si="75"/>
        <v>40713</v>
      </c>
      <c r="M75" s="90">
        <f t="shared" si="75"/>
        <v>0</v>
      </c>
      <c r="N75" s="86">
        <f t="shared" si="75"/>
        <v>-3000</v>
      </c>
      <c r="O75" s="91">
        <f t="shared" si="75"/>
        <v>0</v>
      </c>
      <c r="P75" s="89">
        <f t="shared" si="75"/>
        <v>-6745</v>
      </c>
      <c r="Q75" s="86">
        <f t="shared" si="75"/>
        <v>-1200</v>
      </c>
      <c r="R75" s="88">
        <f t="shared" si="75"/>
        <v>6745</v>
      </c>
      <c r="S75" s="92">
        <f t="shared" si="75"/>
        <v>0</v>
      </c>
    </row>
    <row r="76" spans="1:20" ht="15" customHeight="1" x14ac:dyDescent="0.2">
      <c r="A76" s="134" t="s">
        <v>30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51"/>
    </row>
    <row r="77" spans="1:20" ht="15" customHeight="1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1:20" ht="15" customHeight="1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20" ht="15" customHeight="1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20" ht="15" customHeight="1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spans="1:6" ht="15" x14ac:dyDescent="0.25">
      <c r="A81" s="13" t="s">
        <v>43</v>
      </c>
      <c r="B81" s="11"/>
      <c r="C81" s="12"/>
      <c r="D81" s="12"/>
      <c r="E81" s="12"/>
      <c r="F81" s="12"/>
    </row>
    <row r="82" spans="1:6" x14ac:dyDescent="0.2">
      <c r="B82" s="11"/>
      <c r="C82" s="12"/>
      <c r="D82" s="12"/>
      <c r="E82" s="12"/>
      <c r="F82" s="12"/>
    </row>
  </sheetData>
  <mergeCells count="22">
    <mergeCell ref="A5:S5"/>
    <mergeCell ref="L10:L11"/>
    <mergeCell ref="D10:E10"/>
    <mergeCell ref="F10:F11"/>
    <mergeCell ref="D8:F9"/>
    <mergeCell ref="C8:C11"/>
    <mergeCell ref="S9:S11"/>
    <mergeCell ref="B8:B11"/>
    <mergeCell ref="J9:L9"/>
    <mergeCell ref="J10:K10"/>
    <mergeCell ref="A76:S76"/>
    <mergeCell ref="M9:O9"/>
    <mergeCell ref="M10:N10"/>
    <mergeCell ref="O10:O11"/>
    <mergeCell ref="P9:R9"/>
    <mergeCell ref="P10:Q10"/>
    <mergeCell ref="G10:H10"/>
    <mergeCell ref="I10:I11"/>
    <mergeCell ref="R10:R11"/>
    <mergeCell ref="G9:I9"/>
    <mergeCell ref="A8:A11"/>
    <mergeCell ref="G8:S8"/>
  </mergeCells>
  <phoneticPr fontId="0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70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Pajamos</vt:lpstr>
      <vt:lpstr>Asignavimai</vt:lpstr>
      <vt:lpstr>Lapas2</vt:lpstr>
      <vt:lpstr>Asignavimai!Print_Titles</vt:lpstr>
      <vt:lpstr>Pajamos!Print_Titles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2020-06-17T05:01:04Z</dcterms:modified>
</cp:coreProperties>
</file>