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filterPrivacy="1" defaultThemeVersion="124226"/>
  <xr:revisionPtr revIDLastSave="0" documentId="13_ncr:1_{A834009A-7708-4CD0-8553-43642C859A30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Pajamos" sheetId="1" r:id="rId1"/>
    <sheet name="Asignavimai" sheetId="5" r:id="rId2"/>
    <sheet name="Lapas2" sheetId="10" r:id="rId3"/>
  </sheets>
  <definedNames>
    <definedName name="_xlnm.Print_Titles" localSheetId="1">Asignavimai!$9:$13</definedName>
    <definedName name="_xlnm.Print_Titles" localSheetId="0">Pajamos!$9:$9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C14" i="1"/>
  <c r="C13" i="1" s="1"/>
  <c r="C12" i="1" s="1"/>
  <c r="C30" i="1" l="1"/>
  <c r="C29" i="1" s="1"/>
  <c r="C28" i="1" s="1"/>
  <c r="S29" i="5" l="1"/>
  <c r="R29" i="5"/>
  <c r="Q29" i="5"/>
  <c r="P29" i="5"/>
  <c r="O29" i="5"/>
  <c r="N29" i="5"/>
  <c r="L29" i="5"/>
  <c r="K29" i="5"/>
  <c r="J29" i="5"/>
  <c r="I29" i="5"/>
  <c r="H29" i="5"/>
  <c r="G29" i="5"/>
  <c r="D31" i="5"/>
  <c r="E31" i="5"/>
  <c r="F31" i="5"/>
  <c r="C31" i="5" l="1"/>
  <c r="C26" i="1" l="1"/>
  <c r="D24" i="5"/>
  <c r="E24" i="5"/>
  <c r="F24" i="5"/>
  <c r="K21" i="5"/>
  <c r="J21" i="5"/>
  <c r="M26" i="5"/>
  <c r="M25" i="5" s="1"/>
  <c r="C17" i="1"/>
  <c r="L17" i="5"/>
  <c r="G21" i="5"/>
  <c r="H21" i="5"/>
  <c r="I21" i="5"/>
  <c r="M21" i="5"/>
  <c r="N21" i="5"/>
  <c r="O21" i="5"/>
  <c r="P21" i="5"/>
  <c r="Q21" i="5"/>
  <c r="R21" i="5"/>
  <c r="S21" i="5"/>
  <c r="H19" i="5"/>
  <c r="I19" i="5"/>
  <c r="J19" i="5"/>
  <c r="K19" i="5"/>
  <c r="L19" i="5"/>
  <c r="N19" i="5"/>
  <c r="O19" i="5"/>
  <c r="Q19" i="5"/>
  <c r="R19" i="5"/>
  <c r="S19" i="5"/>
  <c r="G17" i="5"/>
  <c r="H17" i="5"/>
  <c r="I17" i="5"/>
  <c r="J17" i="5"/>
  <c r="K17" i="5"/>
  <c r="M17" i="5"/>
  <c r="N17" i="5"/>
  <c r="O17" i="5"/>
  <c r="P17" i="5"/>
  <c r="Q17" i="5"/>
  <c r="R17" i="5"/>
  <c r="S17" i="5"/>
  <c r="G15" i="5"/>
  <c r="H15" i="5"/>
  <c r="H14" i="5" s="1"/>
  <c r="I15" i="5"/>
  <c r="M15" i="5"/>
  <c r="N15" i="5"/>
  <c r="O15" i="5"/>
  <c r="Q15" i="5"/>
  <c r="R15" i="5"/>
  <c r="S15" i="5"/>
  <c r="G28" i="5"/>
  <c r="H28" i="5"/>
  <c r="I28" i="5"/>
  <c r="J28" i="5"/>
  <c r="K28" i="5"/>
  <c r="L28" i="5"/>
  <c r="O28" i="5"/>
  <c r="P28" i="5"/>
  <c r="Q28" i="5"/>
  <c r="S28" i="5"/>
  <c r="D22" i="5"/>
  <c r="E22" i="5"/>
  <c r="F22" i="5"/>
  <c r="M19" i="5"/>
  <c r="E20" i="5"/>
  <c r="F20" i="5"/>
  <c r="F30" i="5"/>
  <c r="F29" i="5" s="1"/>
  <c r="F28" i="5" s="1"/>
  <c r="E23" i="5"/>
  <c r="E18" i="5"/>
  <c r="E30" i="5"/>
  <c r="E29" i="5" s="1"/>
  <c r="E28" i="5" s="1"/>
  <c r="D23" i="5"/>
  <c r="F23" i="5"/>
  <c r="G26" i="5"/>
  <c r="G25" i="5" s="1"/>
  <c r="I26" i="5"/>
  <c r="I25" i="5" s="1"/>
  <c r="J26" i="5"/>
  <c r="J25" i="5" s="1"/>
  <c r="N26" i="5"/>
  <c r="N25" i="5" s="1"/>
  <c r="R26" i="5"/>
  <c r="R25" i="5" s="1"/>
  <c r="S26" i="5"/>
  <c r="S25" i="5" s="1"/>
  <c r="Q26" i="5"/>
  <c r="Q25" i="5" s="1"/>
  <c r="P26" i="5"/>
  <c r="P25" i="5" s="1"/>
  <c r="O26" i="5"/>
  <c r="O25" i="5" s="1"/>
  <c r="L26" i="5"/>
  <c r="L25" i="5" s="1"/>
  <c r="K26" i="5"/>
  <c r="K25" i="5" s="1"/>
  <c r="H26" i="5"/>
  <c r="H25" i="5" s="1"/>
  <c r="F27" i="5"/>
  <c r="F26" i="5" s="1"/>
  <c r="F25" i="5" s="1"/>
  <c r="E27" i="5"/>
  <c r="E26" i="5" s="1"/>
  <c r="E25" i="5" s="1"/>
  <c r="E16" i="5"/>
  <c r="D20" i="5"/>
  <c r="G19" i="5"/>
  <c r="K15" i="5"/>
  <c r="K14" i="5" s="1"/>
  <c r="R28" i="5"/>
  <c r="N28" i="5"/>
  <c r="K32" i="5" l="1"/>
  <c r="S14" i="5"/>
  <c r="S32" i="5" s="1"/>
  <c r="G14" i="5"/>
  <c r="G32" i="5" s="1"/>
  <c r="Q14" i="5"/>
  <c r="Q32" i="5" s="1"/>
  <c r="O14" i="5"/>
  <c r="O32" i="5" s="1"/>
  <c r="M14" i="5"/>
  <c r="I14" i="5"/>
  <c r="I32" i="5" s="1"/>
  <c r="R14" i="5"/>
  <c r="R32" i="5" s="1"/>
  <c r="N14" i="5"/>
  <c r="N32" i="5" s="1"/>
  <c r="H32" i="5"/>
  <c r="C22" i="5"/>
  <c r="E21" i="5"/>
  <c r="C23" i="5"/>
  <c r="P19" i="5"/>
  <c r="C16" i="1"/>
  <c r="C11" i="1" s="1"/>
  <c r="C18" i="5"/>
  <c r="C24" i="5"/>
  <c r="C20" i="5"/>
  <c r="M29" i="5"/>
  <c r="M28" i="5" s="1"/>
  <c r="D30" i="5"/>
  <c r="D29" i="5" s="1"/>
  <c r="L21" i="5"/>
  <c r="F15" i="5"/>
  <c r="L15" i="5"/>
  <c r="J15" i="5"/>
  <c r="J14" i="5" s="1"/>
  <c r="J32" i="5" s="1"/>
  <c r="D27" i="5"/>
  <c r="C27" i="5" s="1"/>
  <c r="E19" i="5"/>
  <c r="C16" i="5"/>
  <c r="P15" i="5"/>
  <c r="P14" i="5" s="1"/>
  <c r="P32" i="5" s="1"/>
  <c r="F17" i="5"/>
  <c r="E15" i="5"/>
  <c r="F19" i="5"/>
  <c r="E17" i="5"/>
  <c r="D21" i="5"/>
  <c r="D17" i="5"/>
  <c r="D19" i="5"/>
  <c r="L14" i="5" l="1"/>
  <c r="L32" i="5" s="1"/>
  <c r="E14" i="5"/>
  <c r="E32" i="5" s="1"/>
  <c r="M32" i="5"/>
  <c r="C30" i="5"/>
  <c r="F21" i="5"/>
  <c r="F14" i="5" s="1"/>
  <c r="F32" i="5" s="1"/>
  <c r="C10" i="1"/>
  <c r="C32" i="1" s="1"/>
  <c r="D26" i="5"/>
  <c r="D15" i="5"/>
  <c r="D14" i="5" s="1"/>
  <c r="C29" i="5"/>
  <c r="D28" i="5"/>
  <c r="C28" i="5" s="1"/>
  <c r="C19" i="5"/>
  <c r="C17" i="5"/>
  <c r="C26" i="5" l="1"/>
  <c r="D25" i="5"/>
  <c r="D32" i="5" s="1"/>
  <c r="C21" i="5"/>
  <c r="C14" i="5"/>
  <c r="C15" i="5"/>
  <c r="C25" i="5" l="1"/>
  <c r="C32" i="5"/>
</calcChain>
</file>

<file path=xl/sharedStrings.xml><?xml version="1.0" encoding="utf-8"?>
<sst xmlns="http://schemas.openxmlformats.org/spreadsheetml/2006/main" count="121" uniqueCount="93">
  <si>
    <t>Klasifikacijos kodas</t>
  </si>
  <si>
    <t>Pavadinimas</t>
  </si>
  <si>
    <t>Suma</t>
  </si>
  <si>
    <t>1.1.</t>
  </si>
  <si>
    <t>1.1.1.</t>
  </si>
  <si>
    <t>1.3.</t>
  </si>
  <si>
    <t>1.3.4.</t>
  </si>
  <si>
    <t>1.3.4.2.</t>
  </si>
  <si>
    <t>1.4.</t>
  </si>
  <si>
    <t>1.4.1.</t>
  </si>
  <si>
    <t>Mokestis už medžiojamųjų gyvūnų išteklius</t>
  </si>
  <si>
    <t>1.4.2.</t>
  </si>
  <si>
    <t>Iš viso</t>
  </si>
  <si>
    <t>išlaidoms</t>
  </si>
  <si>
    <t>turtui įsigyti</t>
  </si>
  <si>
    <t>Skuodo miesto seniūnija</t>
  </si>
  <si>
    <t>Savivaldybės administracija</t>
  </si>
  <si>
    <t>PATVIRTINTA</t>
  </si>
  <si>
    <t>Skuodo rajono savivaldybės tarybos</t>
  </si>
  <si>
    <t>Eil. Nr.</t>
  </si>
  <si>
    <t>iš viso</t>
  </si>
  <si>
    <t>iš jų darbo užmokes-čiui</t>
  </si>
  <si>
    <t>1.</t>
  </si>
  <si>
    <t>2.</t>
  </si>
  <si>
    <t>2.1.</t>
  </si>
  <si>
    <t>2.1.1.</t>
  </si>
  <si>
    <t>Socialinės paramos ir sveikatos apsaugos paslaugų kokybės ir prieinamumo gerinimo programa Nr. 2</t>
  </si>
  <si>
    <t>Kultūros ir turizmo, sporto, jaunimo ir bendruomenių veiklos aktyvinimo programa Nr. 3</t>
  </si>
  <si>
    <t>ES struktūrinių fondų ir kitų finansavimo šaltinių projektų vykdymas</t>
  </si>
  <si>
    <t>Tvarios aplinkos apsaugos, verslo ir žemės ūkio plėtros programa Nr. 5</t>
  </si>
  <si>
    <t>Infrastruktūros ir investicijų plėtros programa Nr. 6</t>
  </si>
  <si>
    <t>3.</t>
  </si>
  <si>
    <t>3.1.</t>
  </si>
  <si>
    <t>3.1.1.</t>
  </si>
  <si>
    <t>Savivaldybės aplinkos apsaugos rėmimo specialiosios programos įgyvendinimas</t>
  </si>
  <si>
    <t>______________________</t>
  </si>
  <si>
    <t>Skolintos lėšos</t>
  </si>
  <si>
    <t>iš jų pagal finansavimo šaltinius</t>
  </si>
  <si>
    <t xml:space="preserve"> Asignavimų valdytojo ir programos (priemonės) pavadinimas</t>
  </si>
  <si>
    <t>Socialinio būsto fondo plėtra</t>
  </si>
  <si>
    <t>Asignavimai savarankiškoms funkcijoms atlikti</t>
  </si>
  <si>
    <t>Kelių priežiūros ir plėtros programos įgyvendinimas</t>
  </si>
  <si>
    <t>Skuodo rajono savivaldybės R. Granausko viešoji biblioteka</t>
  </si>
  <si>
    <t>Biudžetinių įstaigų ir specialiųjų programų lėšos</t>
  </si>
  <si>
    <t>Iš viso pajamų</t>
  </si>
  <si>
    <t>Europos Sąjungos finansinės paramos lėšos, bendrojo finansavimo lėšos</t>
  </si>
  <si>
    <t>Iš jų</t>
  </si>
  <si>
    <t>Iš viso, iš jų</t>
  </si>
  <si>
    <t>____________________________</t>
  </si>
  <si>
    <t>Nijolė Mackevičienė, (8 440)  45 554</t>
  </si>
  <si>
    <t>Dotacijos iš kitų valdžios sektoriaus subjektų</t>
  </si>
  <si>
    <t>1.3.4.2.1.4.</t>
  </si>
  <si>
    <t>1.4.1.5.</t>
  </si>
  <si>
    <t>Mokesčiai už valstybinius gamtos išteklius</t>
  </si>
  <si>
    <t>1.4.1.5.1.1.</t>
  </si>
  <si>
    <t xml:space="preserve">Dotacijos </t>
  </si>
  <si>
    <t xml:space="preserve">Kitos pajamos </t>
  </si>
  <si>
    <t xml:space="preserve">Turto pajamos </t>
  </si>
  <si>
    <t>Dotacijos iš kitų valdžios sektoriaus subjektų turtui įsigyti</t>
  </si>
  <si>
    <t>Dotacija savivaldybėms iš Europos Sąjungos, kitos tarptautinės finansinės paramos ir bendrojo finansavimo lėšų turtui įsigyti, iš jų:</t>
  </si>
  <si>
    <t>Valstybės biudžeto specialios tikslinės dotacijos, kitos valstybės biudžeto lėšos, Valstybės investicijų programa</t>
  </si>
  <si>
    <t>Rajonui svarbių ir perspektyvių teritorijų pritaikymas gyventojų poreikiams</t>
  </si>
  <si>
    <t>1.3.4.2.1.1.</t>
  </si>
  <si>
    <t xml:space="preserve">Speciali tikslinė dotacija savivaldybėms turtui įsigyti – iš viso </t>
  </si>
  <si>
    <t>1.3.4.2.1.1.C.</t>
  </si>
  <si>
    <t>Ilgalaikiam materialiajam ir nematerialajam turtui įsigyti – iš viso</t>
  </si>
  <si>
    <t>Projekto „Skuodo miesto Dariaus ir Girėno gatvės rekonstravimas“ įgyvendinimas</t>
  </si>
  <si>
    <t>Skuodo rajono savivaldybės viešosios bibliotekos naujo pastato statyba Dariaus ir Girėno g. 25 B, Skuode</t>
  </si>
  <si>
    <t>13.1.2.</t>
  </si>
  <si>
    <t>SKUODO RAJONO SAVIVALDYBĖS 2020 METŲ BIUDŽETO PAJAMŲ TIKSLINIMAS</t>
  </si>
  <si>
    <t>Skuodo miesto Svarainių gatvei (Nr. SMK-8), esančiai sodininkų bendrijos „Skuodo pavasaris“ teritorijoje, kapitališkai remontuoti</t>
  </si>
  <si>
    <t>Skuodo rajono savivaldybės viešosios bibliotekos naujo pastato Skuode, Dariaus ir Girėno g. 25B, statyba</t>
  </si>
  <si>
    <t>Aleksandrijos seniūnijos Klauseikių kaimo vietinės reikšmės
keliui Nr. Al-36-2 „Nuo kelio Skuodas–Mažeikiai į Knežę
(Jedžiotų gatvė)“ kapitališkai remontuoti</t>
  </si>
  <si>
    <t>Eurais</t>
  </si>
  <si>
    <t>1.2.</t>
  </si>
  <si>
    <t>1.2.1.</t>
  </si>
  <si>
    <t>1.3.1.</t>
  </si>
  <si>
    <t>1.4.3.</t>
  </si>
  <si>
    <t xml:space="preserve">SKUODO RAJONO SAVIVALDYBĖS 2020 METŲ BIUDŽETO ASIGNAVIMŲ TIKSLINIMAS </t>
  </si>
  <si>
    <t xml:space="preserve">                                                    2020 m. balandžio 30 d. sprendimu Nr.T10-95/T9-</t>
  </si>
  <si>
    <t xml:space="preserve">                              Skuodo rajono savivaldybės tarybos</t>
  </si>
  <si>
    <t>1.3.4.1.</t>
  </si>
  <si>
    <t xml:space="preserve">Dotacijos iš kitų valdžios sektoriaus subjektų einamiesiems tikslams </t>
  </si>
  <si>
    <t>1.3.4.1.1.1.</t>
  </si>
  <si>
    <t xml:space="preserve">Speciali tikslinė dotacija savivaldybėms einamiesiems tikslams, iš viso </t>
  </si>
  <si>
    <t>1.3.4.1.1.1.C.</t>
  </si>
  <si>
    <t>Kita tikslinė dotacija</t>
  </si>
  <si>
    <t>Vietinės reikšmės viešiesiems ir vidaus keliams tiesti, taisyti (remontuoti), rekonstruoti, prižiūrėti, saugaus eismo sąlygoms užtikrinti, šiems keliams inventorizuoti</t>
  </si>
  <si>
    <t>Ylakių miestelio Artojų gatvei (Nr. YLY-1) kapitališkai
remontuoti</t>
  </si>
  <si>
    <t>Skuodo seniūnijos Mažųjų Rūšupių kaimo Jaunimo gatvei
(Nr. SKMR-6) kapitališkai remontuoti</t>
  </si>
  <si>
    <t>Šačių seniūnijos Žebrokų kaimo vietinės reikšmės keliui
Nr. ŠA-09 „Žebrokai–Kulaliai (iki Vindeikių ribos)
(Paupio g.)“ kapitališkai remontuoti</t>
  </si>
  <si>
    <t>PATIKSLINTAS</t>
  </si>
  <si>
    <t>2020 m. balandžio 30 d. sprendimu Nr.T10-95/T9-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</si>
</sst>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indexed="8"/>
      <name val="Calibri"/>
      <family val="2"/>
    </font>
    <font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53">
    <xf numFmtId="0" fontId="0" fillId="0" borderId="0" xfId="0"/>
    <xf numFmtId="0" fontId="3" fillId="0" borderId="0" xfId="2" applyFont="1"/>
    <xf numFmtId="0" fontId="3" fillId="0" borderId="0" xfId="2" applyFont="1" applyAlignment="1">
      <alignment horizontal="left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/>
    </xf>
    <xf numFmtId="0" fontId="4" fillId="0" borderId="1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14" fontId="3" fillId="0" borderId="1" xfId="2" quotePrefix="1" applyNumberFormat="1" applyFont="1" applyBorder="1" applyAlignment="1">
      <alignment horizontal="center"/>
    </xf>
    <xf numFmtId="49" fontId="4" fillId="0" borderId="1" xfId="2" applyNumberFormat="1" applyFont="1" applyBorder="1" applyAlignment="1">
      <alignment horizontal="center"/>
    </xf>
    <xf numFmtId="49" fontId="3" fillId="0" borderId="1" xfId="2" applyNumberFormat="1" applyFont="1" applyBorder="1" applyAlignment="1">
      <alignment horizontal="center"/>
    </xf>
    <xf numFmtId="49" fontId="3" fillId="0" borderId="5" xfId="2" applyNumberFormat="1" applyFont="1" applyBorder="1" applyAlignment="1">
      <alignment horizontal="center"/>
    </xf>
    <xf numFmtId="0" fontId="4" fillId="0" borderId="0" xfId="2" applyFont="1" applyBorder="1"/>
    <xf numFmtId="164" fontId="4" fillId="0" borderId="0" xfId="2" applyNumberFormat="1" applyFont="1" applyBorder="1"/>
    <xf numFmtId="0" fontId="6" fillId="0" borderId="0" xfId="2" applyFont="1"/>
    <xf numFmtId="0" fontId="6" fillId="0" borderId="0" xfId="2" applyFont="1" applyAlignment="1">
      <alignment horizontal="left"/>
    </xf>
    <xf numFmtId="0" fontId="1" fillId="0" borderId="1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49" fontId="3" fillId="2" borderId="1" xfId="2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5" fillId="0" borderId="1" xfId="0" applyFont="1" applyBorder="1"/>
    <xf numFmtId="0" fontId="1" fillId="0" borderId="1" xfId="0" applyFont="1" applyBorder="1" applyAlignment="1">
      <alignment wrapText="1"/>
    </xf>
    <xf numFmtId="0" fontId="1" fillId="0" borderId="5" xfId="0" applyFont="1" applyBorder="1"/>
    <xf numFmtId="0" fontId="5" fillId="0" borderId="9" xfId="0" applyFont="1" applyBorder="1"/>
    <xf numFmtId="0" fontId="3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wrapText="1"/>
    </xf>
    <xf numFmtId="0" fontId="4" fillId="0" borderId="3" xfId="2" applyFont="1" applyBorder="1"/>
    <xf numFmtId="0" fontId="3" fillId="0" borderId="3" xfId="2" applyFont="1" applyBorder="1" applyAlignment="1">
      <alignment wrapText="1"/>
    </xf>
    <xf numFmtId="0" fontId="3" fillId="2" borderId="3" xfId="2" applyFont="1" applyFill="1" applyBorder="1" applyAlignment="1">
      <alignment wrapText="1"/>
    </xf>
    <xf numFmtId="0" fontId="3" fillId="0" borderId="3" xfId="2" applyFont="1" applyBorder="1" applyAlignment="1">
      <alignment horizontal="left" wrapText="1"/>
    </xf>
    <xf numFmtId="0" fontId="4" fillId="0" borderId="3" xfId="2" applyFont="1" applyBorder="1" applyAlignment="1">
      <alignment wrapText="1"/>
    </xf>
    <xf numFmtId="0" fontId="3" fillId="0" borderId="12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1" fontId="1" fillId="0" borderId="0" xfId="0" applyNumberFormat="1" applyFont="1"/>
    <xf numFmtId="0" fontId="12" fillId="0" borderId="1" xfId="0" applyFont="1" applyBorder="1"/>
    <xf numFmtId="0" fontId="1" fillId="0" borderId="4" xfId="0" applyFont="1" applyBorder="1" applyAlignment="1">
      <alignment wrapText="1"/>
    </xf>
    <xf numFmtId="49" fontId="9" fillId="0" borderId="1" xfId="2" applyNumberFormat="1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3" fillId="0" borderId="1" xfId="2" applyFont="1" applyBorder="1" applyAlignment="1">
      <alignment horizontal="center" vertical="center" wrapText="1"/>
    </xf>
    <xf numFmtId="164" fontId="3" fillId="0" borderId="0" xfId="2" applyNumberFormat="1" applyFont="1"/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1" fontId="5" fillId="0" borderId="1" xfId="0" applyNumberFormat="1" applyFont="1" applyBorder="1"/>
    <xf numFmtId="1" fontId="11" fillId="2" borderId="1" xfId="0" applyNumberFormat="1" applyFont="1" applyFill="1" applyBorder="1"/>
    <xf numFmtId="1" fontId="3" fillId="2" borderId="1" xfId="0" applyNumberFormat="1" applyFont="1" applyFill="1" applyBorder="1"/>
    <xf numFmtId="1" fontId="3" fillId="0" borderId="1" xfId="0" applyNumberFormat="1" applyFont="1" applyFill="1" applyBorder="1"/>
    <xf numFmtId="1" fontId="12" fillId="0" borderId="1" xfId="0" applyNumberFormat="1" applyFont="1" applyBorder="1"/>
    <xf numFmtId="1" fontId="1" fillId="0" borderId="1" xfId="0" applyNumberFormat="1" applyFont="1" applyBorder="1"/>
    <xf numFmtId="1" fontId="3" fillId="0" borderId="1" xfId="0" applyNumberFormat="1" applyFont="1" applyBorder="1"/>
    <xf numFmtId="1" fontId="5" fillId="0" borderId="19" xfId="0" applyNumberFormat="1" applyFont="1" applyBorder="1"/>
    <xf numFmtId="1" fontId="4" fillId="0" borderId="13" xfId="2" applyNumberFormat="1" applyFont="1" applyBorder="1" applyAlignment="1">
      <alignment horizontal="center" wrapText="1"/>
    </xf>
    <xf numFmtId="1" fontId="4" fillId="0" borderId="1" xfId="2" applyNumberFormat="1" applyFont="1" applyBorder="1" applyAlignment="1">
      <alignment horizontal="center"/>
    </xf>
    <xf numFmtId="1" fontId="4" fillId="0" borderId="20" xfId="2" applyNumberFormat="1" applyFont="1" applyBorder="1" applyAlignment="1">
      <alignment horizontal="center"/>
    </xf>
    <xf numFmtId="1" fontId="4" fillId="0" borderId="12" xfId="2" applyNumberFormat="1" applyFont="1" applyBorder="1" applyAlignment="1">
      <alignment horizontal="center"/>
    </xf>
    <xf numFmtId="1" fontId="4" fillId="0" borderId="3" xfId="2" applyNumberFormat="1" applyFont="1" applyBorder="1" applyAlignment="1">
      <alignment horizontal="center"/>
    </xf>
    <xf numFmtId="1" fontId="4" fillId="0" borderId="13" xfId="2" applyNumberFormat="1" applyFont="1" applyBorder="1" applyAlignment="1">
      <alignment horizontal="center"/>
    </xf>
    <xf numFmtId="1" fontId="4" fillId="0" borderId="21" xfId="2" applyNumberFormat="1" applyFont="1" applyBorder="1" applyAlignment="1">
      <alignment horizontal="center"/>
    </xf>
    <xf numFmtId="1" fontId="3" fillId="0" borderId="13" xfId="2" applyNumberFormat="1" applyFont="1" applyBorder="1" applyAlignment="1">
      <alignment horizontal="center" wrapText="1"/>
    </xf>
    <xf numFmtId="1" fontId="3" fillId="0" borderId="1" xfId="2" applyNumberFormat="1" applyFont="1" applyBorder="1" applyAlignment="1">
      <alignment horizontal="center"/>
    </xf>
    <xf numFmtId="1" fontId="3" fillId="0" borderId="20" xfId="2" applyNumberFormat="1" applyFont="1" applyBorder="1" applyAlignment="1">
      <alignment horizontal="center"/>
    </xf>
    <xf numFmtId="1" fontId="3" fillId="0" borderId="12" xfId="2" applyNumberFormat="1" applyFont="1" applyBorder="1" applyAlignment="1">
      <alignment horizontal="center"/>
    </xf>
    <xf numFmtId="1" fontId="3" fillId="0" borderId="3" xfId="2" applyNumberFormat="1" applyFont="1" applyBorder="1" applyAlignment="1">
      <alignment horizontal="center"/>
    </xf>
    <xf numFmtId="1" fontId="3" fillId="0" borderId="13" xfId="2" applyNumberFormat="1" applyFont="1" applyBorder="1" applyAlignment="1">
      <alignment horizontal="center"/>
    </xf>
    <xf numFmtId="1" fontId="3" fillId="3" borderId="1" xfId="2" applyNumberFormat="1" applyFont="1" applyFill="1" applyBorder="1" applyAlignment="1">
      <alignment horizontal="center"/>
    </xf>
    <xf numFmtId="1" fontId="3" fillId="0" borderId="21" xfId="2" applyNumberFormat="1" applyFont="1" applyBorder="1" applyAlignment="1">
      <alignment horizontal="center"/>
    </xf>
    <xf numFmtId="1" fontId="3" fillId="2" borderId="21" xfId="2" applyNumberFormat="1" applyFont="1" applyFill="1" applyBorder="1" applyAlignment="1">
      <alignment horizontal="center"/>
    </xf>
    <xf numFmtId="1" fontId="3" fillId="2" borderId="13" xfId="2" applyNumberFormat="1" applyFont="1" applyFill="1" applyBorder="1" applyAlignment="1">
      <alignment horizontal="center"/>
    </xf>
    <xf numFmtId="1" fontId="3" fillId="2" borderId="1" xfId="2" applyNumberFormat="1" applyFont="1" applyFill="1" applyBorder="1" applyAlignment="1">
      <alignment horizontal="center"/>
    </xf>
    <xf numFmtId="1" fontId="9" fillId="0" borderId="20" xfId="2" applyNumberFormat="1" applyFont="1" applyBorder="1" applyAlignment="1">
      <alignment horizontal="center"/>
    </xf>
    <xf numFmtId="1" fontId="3" fillId="2" borderId="13" xfId="2" applyNumberFormat="1" applyFont="1" applyFill="1" applyBorder="1" applyAlignment="1">
      <alignment horizontal="center" wrapText="1"/>
    </xf>
    <xf numFmtId="1" fontId="4" fillId="2" borderId="20" xfId="2" applyNumberFormat="1" applyFont="1" applyFill="1" applyBorder="1" applyAlignment="1">
      <alignment horizontal="center"/>
    </xf>
    <xf numFmtId="1" fontId="3" fillId="2" borderId="12" xfId="2" applyNumberFormat="1" applyFont="1" applyFill="1" applyBorder="1" applyAlignment="1">
      <alignment horizontal="center"/>
    </xf>
    <xf numFmtId="1" fontId="4" fillId="2" borderId="3" xfId="2" applyNumberFormat="1" applyFont="1" applyFill="1" applyBorder="1" applyAlignment="1">
      <alignment horizontal="center"/>
    </xf>
    <xf numFmtId="1" fontId="4" fillId="2" borderId="21" xfId="2" applyNumberFormat="1" applyFont="1" applyFill="1" applyBorder="1" applyAlignment="1">
      <alignment horizontal="center"/>
    </xf>
    <xf numFmtId="1" fontId="9" fillId="0" borderId="1" xfId="2" applyNumberFormat="1" applyFont="1" applyBorder="1" applyAlignment="1">
      <alignment horizontal="center"/>
    </xf>
    <xf numFmtId="1" fontId="9" fillId="0" borderId="3" xfId="2" applyNumberFormat="1" applyFont="1" applyBorder="1" applyAlignment="1">
      <alignment horizontal="center"/>
    </xf>
    <xf numFmtId="1" fontId="4" fillId="0" borderId="34" xfId="2" applyNumberFormat="1" applyFont="1" applyBorder="1" applyAlignment="1">
      <alignment horizontal="center" wrapText="1"/>
    </xf>
    <xf numFmtId="1" fontId="4" fillId="0" borderId="9" xfId="2" applyNumberFormat="1" applyFont="1" applyBorder="1" applyAlignment="1">
      <alignment horizontal="center"/>
    </xf>
    <xf numFmtId="0" fontId="4" fillId="0" borderId="19" xfId="2" applyFont="1" applyBorder="1" applyAlignment="1">
      <alignment horizontal="left"/>
    </xf>
    <xf numFmtId="1" fontId="4" fillId="0" borderId="11" xfId="2" applyNumberFormat="1" applyFont="1" applyBorder="1" applyAlignment="1">
      <alignment horizontal="center"/>
    </xf>
    <xf numFmtId="1" fontId="4" fillId="0" borderId="32" xfId="2" applyNumberFormat="1" applyFont="1" applyBorder="1" applyAlignment="1">
      <alignment horizontal="center"/>
    </xf>
    <xf numFmtId="1" fontId="4" fillId="0" borderId="5" xfId="2" applyNumberFormat="1" applyFont="1" applyBorder="1" applyAlignment="1">
      <alignment horizontal="center"/>
    </xf>
    <xf numFmtId="1" fontId="4" fillId="0" borderId="19" xfId="2" applyNumberFormat="1" applyFont="1" applyBorder="1" applyAlignment="1">
      <alignment horizontal="center"/>
    </xf>
    <xf numFmtId="1" fontId="4" fillId="0" borderId="33" xfId="2" applyNumberFormat="1" applyFont="1" applyBorder="1" applyAlignment="1">
      <alignment horizontal="center"/>
    </xf>
    <xf numFmtId="1" fontId="3" fillId="3" borderId="12" xfId="2" applyNumberFormat="1" applyFont="1" applyFill="1" applyBorder="1" applyAlignment="1">
      <alignment horizontal="center"/>
    </xf>
    <xf numFmtId="1" fontId="3" fillId="0" borderId="16" xfId="2" applyNumberFormat="1" applyFont="1" applyBorder="1" applyAlignment="1">
      <alignment horizontal="center"/>
    </xf>
    <xf numFmtId="1" fontId="3" fillId="0" borderId="2" xfId="2" applyNumberFormat="1" applyFont="1" applyBorder="1" applyAlignment="1">
      <alignment horizontal="center"/>
    </xf>
    <xf numFmtId="1" fontId="3" fillId="0" borderId="10" xfId="2" applyNumberFormat="1" applyFont="1" applyBorder="1" applyAlignment="1">
      <alignment horizontal="center"/>
    </xf>
    <xf numFmtId="1" fontId="3" fillId="0" borderId="13" xfId="2" applyNumberFormat="1" applyFont="1" applyFill="1" applyBorder="1" applyAlignment="1">
      <alignment horizontal="center"/>
    </xf>
    <xf numFmtId="1" fontId="3" fillId="2" borderId="20" xfId="2" applyNumberFormat="1" applyFont="1" applyFill="1" applyBorder="1" applyAlignment="1">
      <alignment horizontal="center"/>
    </xf>
    <xf numFmtId="1" fontId="3" fillId="0" borderId="18" xfId="2" applyNumberFormat="1" applyFont="1" applyBorder="1" applyAlignment="1">
      <alignment horizontal="center"/>
    </xf>
    <xf numFmtId="1" fontId="3" fillId="0" borderId="22" xfId="2" applyNumberFormat="1" applyFont="1" applyBorder="1" applyAlignment="1">
      <alignment horizontal="center"/>
    </xf>
    <xf numFmtId="1" fontId="3" fillId="0" borderId="29" xfId="2" applyNumberFormat="1" applyFont="1" applyBorder="1" applyAlignment="1">
      <alignment horizontal="center"/>
    </xf>
    <xf numFmtId="1" fontId="9" fillId="3" borderId="3" xfId="2" applyNumberFormat="1" applyFont="1" applyFill="1" applyBorder="1" applyAlignment="1">
      <alignment horizontal="center"/>
    </xf>
    <xf numFmtId="1" fontId="3" fillId="2" borderId="16" xfId="2" applyNumberFormat="1" applyFont="1" applyFill="1" applyBorder="1" applyAlignment="1">
      <alignment horizontal="center"/>
    </xf>
    <xf numFmtId="1" fontId="9" fillId="0" borderId="13" xfId="2" applyNumberFormat="1" applyFont="1" applyBorder="1" applyAlignment="1">
      <alignment horizontal="center"/>
    </xf>
    <xf numFmtId="1" fontId="3" fillId="2" borderId="18" xfId="2" applyNumberFormat="1" applyFont="1" applyFill="1" applyBorder="1" applyAlignment="1">
      <alignment horizontal="center"/>
    </xf>
    <xf numFmtId="1" fontId="3" fillId="3" borderId="3" xfId="2" applyNumberFormat="1" applyFont="1" applyFill="1" applyBorder="1" applyAlignment="1">
      <alignment horizontal="center"/>
    </xf>
    <xf numFmtId="1" fontId="3" fillId="0" borderId="17" xfId="2" applyNumberFormat="1" applyFont="1" applyBorder="1" applyAlignment="1">
      <alignment horizontal="center"/>
    </xf>
    <xf numFmtId="1" fontId="3" fillId="0" borderId="30" xfId="2" applyNumberFormat="1" applyFont="1" applyBorder="1" applyAlignment="1">
      <alignment horizontal="center"/>
    </xf>
    <xf numFmtId="0" fontId="12" fillId="4" borderId="1" xfId="0" applyFont="1" applyFill="1" applyBorder="1"/>
    <xf numFmtId="0" fontId="12" fillId="4" borderId="1" xfId="0" applyFont="1" applyFill="1" applyBorder="1" applyAlignment="1">
      <alignment wrapText="1"/>
    </xf>
    <xf numFmtId="1" fontId="5" fillId="4" borderId="1" xfId="0" applyNumberFormat="1" applyFont="1" applyFill="1" applyBorder="1"/>
    <xf numFmtId="0" fontId="11" fillId="4" borderId="1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13" fillId="4" borderId="4" xfId="0" applyFont="1" applyFill="1" applyBorder="1" applyAlignment="1">
      <alignment wrapText="1"/>
    </xf>
    <xf numFmtId="1" fontId="13" fillId="4" borderId="1" xfId="0" applyNumberFormat="1" applyFont="1" applyFill="1" applyBorder="1"/>
    <xf numFmtId="1" fontId="9" fillId="4" borderId="1" xfId="0" applyNumberFormat="1" applyFont="1" applyFill="1" applyBorder="1"/>
    <xf numFmtId="0" fontId="1" fillId="4" borderId="1" xfId="0" applyFont="1" applyFill="1" applyBorder="1"/>
    <xf numFmtId="0" fontId="13" fillId="4" borderId="1" xfId="0" applyFont="1" applyFill="1" applyBorder="1" applyAlignment="1">
      <alignment wrapText="1"/>
    </xf>
    <xf numFmtId="1" fontId="3" fillId="4" borderId="1" xfId="0" applyNumberFormat="1" applyFont="1" applyFill="1" applyBorder="1"/>
    <xf numFmtId="1" fontId="3" fillId="4" borderId="13" xfId="2" applyNumberFormat="1" applyFont="1" applyFill="1" applyBorder="1" applyAlignment="1">
      <alignment horizontal="center"/>
    </xf>
    <xf numFmtId="1" fontId="3" fillId="4" borderId="1" xfId="2" applyNumberFormat="1" applyFont="1" applyFill="1" applyBorder="1" applyAlignment="1">
      <alignment horizontal="center"/>
    </xf>
    <xf numFmtId="1" fontId="3" fillId="4" borderId="20" xfId="2" applyNumberFormat="1" applyFont="1" applyFill="1" applyBorder="1" applyAlignment="1">
      <alignment horizontal="center"/>
    </xf>
    <xf numFmtId="1" fontId="3" fillId="4" borderId="13" xfId="2" applyNumberFormat="1" applyFont="1" applyFill="1" applyBorder="1" applyAlignment="1">
      <alignment horizontal="center" wrapText="1"/>
    </xf>
    <xf numFmtId="1" fontId="3" fillId="4" borderId="3" xfId="2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23" xfId="2" applyFont="1" applyBorder="1" applyAlignment="1">
      <alignment horizontal="center" vertical="center" wrapText="1"/>
    </xf>
    <xf numFmtId="0" fontId="3" fillId="0" borderId="26" xfId="2" applyFont="1" applyBorder="1" applyAlignment="1">
      <alignment horizontal="center" vertical="center" wrapText="1"/>
    </xf>
    <xf numFmtId="0" fontId="3" fillId="0" borderId="27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3" fillId="0" borderId="28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32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0" borderId="19" xfId="2" applyFont="1" applyBorder="1" applyAlignment="1">
      <alignment horizontal="center"/>
    </xf>
    <xf numFmtId="0" fontId="7" fillId="0" borderId="0" xfId="2" applyFont="1" applyAlignment="1">
      <alignment horizontal="center" wrapText="1"/>
    </xf>
    <xf numFmtId="0" fontId="3" fillId="0" borderId="25" xfId="2" applyFont="1" applyBorder="1" applyAlignment="1">
      <alignment horizontal="center" vertical="center" wrapText="1"/>
    </xf>
    <xf numFmtId="0" fontId="3" fillId="0" borderId="21" xfId="2" applyFont="1" applyBorder="1" applyAlignment="1">
      <alignment horizontal="center" vertical="center" wrapText="1"/>
    </xf>
  </cellXfs>
  <cellStyles count="3">
    <cellStyle name="Įprastas" xfId="0" builtinId="0"/>
    <cellStyle name="Normal 2" xfId="1" xr:uid="{00000000-0005-0000-0000-000001000000}"/>
    <cellStyle name="Paprastas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zoomScaleNormal="100" workbookViewId="0">
      <selection activeCell="B1" sqref="B1:C1"/>
    </sheetView>
  </sheetViews>
  <sheetFormatPr defaultRowHeight="12.75" x14ac:dyDescent="0.2"/>
  <cols>
    <col min="1" max="1" width="11" style="20" customWidth="1"/>
    <col min="2" max="2" width="50.5703125" style="20" customWidth="1"/>
    <col min="3" max="3" width="16.7109375" style="20" customWidth="1"/>
    <col min="4" max="16384" width="9.140625" style="20"/>
  </cols>
  <sheetData>
    <row r="1" spans="1:3" x14ac:dyDescent="0.2">
      <c r="B1" s="133"/>
      <c r="C1" s="133"/>
    </row>
    <row r="2" spans="1:3" x14ac:dyDescent="0.2">
      <c r="B2" s="133" t="s">
        <v>17</v>
      </c>
      <c r="C2" s="133"/>
    </row>
    <row r="3" spans="1:3" x14ac:dyDescent="0.2">
      <c r="B3" s="133" t="s">
        <v>80</v>
      </c>
      <c r="C3" s="133"/>
    </row>
    <row r="4" spans="1:3" x14ac:dyDescent="0.2">
      <c r="B4" s="133" t="s">
        <v>79</v>
      </c>
      <c r="C4" s="133"/>
    </row>
    <row r="5" spans="1:3" ht="9" customHeight="1" x14ac:dyDescent="0.2"/>
    <row r="6" spans="1:3" x14ac:dyDescent="0.2">
      <c r="A6" s="135" t="s">
        <v>69</v>
      </c>
      <c r="B6" s="135"/>
      <c r="C6" s="135"/>
    </row>
    <row r="7" spans="1:3" ht="6.75" customHeight="1" x14ac:dyDescent="0.2"/>
    <row r="8" spans="1:3" ht="13.5" thickBot="1" x14ac:dyDescent="0.25">
      <c r="C8" s="21" t="s">
        <v>73</v>
      </c>
    </row>
    <row r="9" spans="1:3" ht="27" thickTop="1" thickBot="1" x14ac:dyDescent="0.25">
      <c r="A9" s="18" t="s">
        <v>0</v>
      </c>
      <c r="B9" s="16" t="s">
        <v>1</v>
      </c>
      <c r="C9" s="17" t="s">
        <v>2</v>
      </c>
    </row>
    <row r="10" spans="1:3" ht="13.5" thickTop="1" x14ac:dyDescent="0.2">
      <c r="A10" s="22" t="s">
        <v>5</v>
      </c>
      <c r="B10" s="22" t="s">
        <v>55</v>
      </c>
      <c r="C10" s="59">
        <f>C11</f>
        <v>1096814</v>
      </c>
    </row>
    <row r="11" spans="1:3" x14ac:dyDescent="0.2">
      <c r="A11" s="22" t="s">
        <v>6</v>
      </c>
      <c r="B11" s="22" t="s">
        <v>50</v>
      </c>
      <c r="C11" s="59">
        <f>C12+C16</f>
        <v>1096814</v>
      </c>
    </row>
    <row r="12" spans="1:3" ht="25.5" x14ac:dyDescent="0.2">
      <c r="A12" s="117" t="s">
        <v>81</v>
      </c>
      <c r="B12" s="118" t="s">
        <v>82</v>
      </c>
      <c r="C12" s="119">
        <f>C13</f>
        <v>49300</v>
      </c>
    </row>
    <row r="13" spans="1:3" ht="25.5" x14ac:dyDescent="0.2">
      <c r="A13" s="117" t="s">
        <v>83</v>
      </c>
      <c r="B13" s="120" t="s">
        <v>84</v>
      </c>
      <c r="C13" s="119">
        <f>C14</f>
        <v>49300</v>
      </c>
    </row>
    <row r="14" spans="1:3" x14ac:dyDescent="0.2">
      <c r="A14" s="117" t="s">
        <v>85</v>
      </c>
      <c r="B14" s="121" t="s">
        <v>86</v>
      </c>
      <c r="C14" s="119">
        <f>C15</f>
        <v>49300</v>
      </c>
    </row>
    <row r="15" spans="1:3" ht="38.25" x14ac:dyDescent="0.2">
      <c r="A15" s="117"/>
      <c r="B15" s="122" t="s">
        <v>87</v>
      </c>
      <c r="C15" s="123">
        <v>49300</v>
      </c>
    </row>
    <row r="16" spans="1:3" x14ac:dyDescent="0.2">
      <c r="A16" s="46" t="s">
        <v>7</v>
      </c>
      <c r="B16" s="49" t="s">
        <v>58</v>
      </c>
      <c r="C16" s="60">
        <f>C17+C26</f>
        <v>1047514</v>
      </c>
    </row>
    <row r="17" spans="1:3" x14ac:dyDescent="0.2">
      <c r="A17" s="46" t="s">
        <v>62</v>
      </c>
      <c r="B17" s="51" t="s">
        <v>63</v>
      </c>
      <c r="C17" s="60">
        <f>C18</f>
        <v>1029000</v>
      </c>
    </row>
    <row r="18" spans="1:3" ht="25.5" x14ac:dyDescent="0.2">
      <c r="A18" s="46" t="s">
        <v>64</v>
      </c>
      <c r="B18" s="53" t="s">
        <v>65</v>
      </c>
      <c r="C18" s="60">
        <f>SUM(C19:C25)</f>
        <v>1029000</v>
      </c>
    </row>
    <row r="19" spans="1:3" ht="38.25" x14ac:dyDescent="0.2">
      <c r="A19" s="117"/>
      <c r="B19" s="122" t="s">
        <v>87</v>
      </c>
      <c r="C19" s="124">
        <v>11600</v>
      </c>
    </row>
    <row r="20" spans="1:3" ht="29.25" customHeight="1" x14ac:dyDescent="0.2">
      <c r="A20" s="15"/>
      <c r="B20" s="52" t="s">
        <v>70</v>
      </c>
      <c r="C20" s="61">
        <v>15800</v>
      </c>
    </row>
    <row r="21" spans="1:3" ht="43.5" customHeight="1" x14ac:dyDescent="0.2">
      <c r="A21" s="15"/>
      <c r="B21" s="52" t="s">
        <v>72</v>
      </c>
      <c r="C21" s="61">
        <v>139600</v>
      </c>
    </row>
    <row r="22" spans="1:3" ht="30" customHeight="1" x14ac:dyDescent="0.2">
      <c r="A22" s="125"/>
      <c r="B22" s="126" t="s">
        <v>88</v>
      </c>
      <c r="C22" s="127">
        <v>56000</v>
      </c>
    </row>
    <row r="23" spans="1:3" ht="30" customHeight="1" x14ac:dyDescent="0.2">
      <c r="A23" s="125"/>
      <c r="B23" s="126" t="s">
        <v>89</v>
      </c>
      <c r="C23" s="127">
        <v>29000</v>
      </c>
    </row>
    <row r="24" spans="1:3" ht="42.95" customHeight="1" x14ac:dyDescent="0.2">
      <c r="A24" s="125"/>
      <c r="B24" s="126" t="s">
        <v>90</v>
      </c>
      <c r="C24" s="127">
        <v>77000</v>
      </c>
    </row>
    <row r="25" spans="1:3" ht="25.5" x14ac:dyDescent="0.2">
      <c r="A25" s="15"/>
      <c r="B25" s="58" t="s">
        <v>71</v>
      </c>
      <c r="C25" s="62">
        <v>700000</v>
      </c>
    </row>
    <row r="26" spans="1:3" ht="42.75" customHeight="1" x14ac:dyDescent="0.2">
      <c r="A26" s="46" t="s">
        <v>51</v>
      </c>
      <c r="B26" s="50" t="s">
        <v>59</v>
      </c>
      <c r="C26" s="63">
        <f>SUM(C27:C27)</f>
        <v>18514</v>
      </c>
    </row>
    <row r="27" spans="1:3" ht="25.5" x14ac:dyDescent="0.2">
      <c r="A27" s="15"/>
      <c r="B27" s="30" t="s">
        <v>66</v>
      </c>
      <c r="C27" s="64">
        <v>18514</v>
      </c>
    </row>
    <row r="28" spans="1:3" ht="15" customHeight="1" x14ac:dyDescent="0.2">
      <c r="A28" s="22" t="s">
        <v>8</v>
      </c>
      <c r="B28" s="22" t="s">
        <v>56</v>
      </c>
      <c r="C28" s="59">
        <f>C29</f>
        <v>14700</v>
      </c>
    </row>
    <row r="29" spans="1:3" ht="15" customHeight="1" x14ac:dyDescent="0.2">
      <c r="A29" s="46" t="s">
        <v>9</v>
      </c>
      <c r="B29" s="46" t="s">
        <v>57</v>
      </c>
      <c r="C29" s="63">
        <f>C30</f>
        <v>14700</v>
      </c>
    </row>
    <row r="30" spans="1:3" ht="15" customHeight="1" x14ac:dyDescent="0.2">
      <c r="A30" s="15" t="s">
        <v>52</v>
      </c>
      <c r="B30" s="23" t="s">
        <v>53</v>
      </c>
      <c r="C30" s="64">
        <f>C31</f>
        <v>14700</v>
      </c>
    </row>
    <row r="31" spans="1:3" ht="15" customHeight="1" thickBot="1" x14ac:dyDescent="0.25">
      <c r="A31" s="15" t="s">
        <v>54</v>
      </c>
      <c r="B31" s="15" t="s">
        <v>10</v>
      </c>
      <c r="C31" s="65">
        <v>14700</v>
      </c>
    </row>
    <row r="32" spans="1:3" ht="15" customHeight="1" thickBot="1" x14ac:dyDescent="0.25">
      <c r="A32" s="24"/>
      <c r="B32" s="25" t="s">
        <v>44</v>
      </c>
      <c r="C32" s="66">
        <f>C10+C28</f>
        <v>1111514</v>
      </c>
    </row>
    <row r="33" spans="1:3" x14ac:dyDescent="0.2">
      <c r="A33" s="134" t="s">
        <v>48</v>
      </c>
      <c r="B33" s="134"/>
      <c r="C33" s="134"/>
    </row>
    <row r="34" spans="1:3" x14ac:dyDescent="0.2">
      <c r="A34" s="43"/>
      <c r="B34" s="43"/>
      <c r="C34" s="43"/>
    </row>
    <row r="35" spans="1:3" x14ac:dyDescent="0.2">
      <c r="A35" s="43"/>
      <c r="B35" s="43"/>
      <c r="C35" s="43"/>
    </row>
    <row r="36" spans="1:3" x14ac:dyDescent="0.2">
      <c r="A36" s="43"/>
      <c r="B36" s="43"/>
      <c r="C36" s="43"/>
    </row>
    <row r="37" spans="1:3" x14ac:dyDescent="0.2">
      <c r="A37" s="43"/>
      <c r="B37" s="43"/>
      <c r="C37" s="43"/>
    </row>
    <row r="38" spans="1:3" x14ac:dyDescent="0.2">
      <c r="A38" s="43"/>
      <c r="B38" s="43"/>
      <c r="C38" s="43"/>
    </row>
    <row r="39" spans="1:3" x14ac:dyDescent="0.2">
      <c r="A39" s="43"/>
      <c r="B39" s="43"/>
      <c r="C39" s="43"/>
    </row>
    <row r="40" spans="1:3" ht="12.75" customHeight="1" x14ac:dyDescent="0.2">
      <c r="A40" s="20" t="s">
        <v>49</v>
      </c>
    </row>
    <row r="41" spans="1:3" ht="12.75" customHeight="1" x14ac:dyDescent="0.2"/>
    <row r="42" spans="1:3" ht="12.75" customHeight="1" x14ac:dyDescent="0.2"/>
    <row r="43" spans="1:3" ht="12.75" customHeight="1" x14ac:dyDescent="0.2"/>
    <row r="44" spans="1:3" ht="12.75" customHeight="1" x14ac:dyDescent="0.2">
      <c r="C44" s="45"/>
    </row>
    <row r="45" spans="1:3" ht="12.75" customHeight="1" x14ac:dyDescent="0.2"/>
    <row r="46" spans="1:3" ht="12.75" customHeight="1" x14ac:dyDescent="0.2"/>
    <row r="47" spans="1:3" ht="12.75" customHeight="1" x14ac:dyDescent="0.2"/>
    <row r="48" spans="1:3" ht="12.75" customHeight="1" x14ac:dyDescent="0.2"/>
    <row r="49" ht="12.75" customHeight="1" x14ac:dyDescent="0.2"/>
    <row r="50" ht="12.75" customHeight="1" x14ac:dyDescent="0.2"/>
  </sheetData>
  <mergeCells count="6">
    <mergeCell ref="B1:C1"/>
    <mergeCell ref="A33:C33"/>
    <mergeCell ref="A6:C6"/>
    <mergeCell ref="B2:C2"/>
    <mergeCell ref="B3:C3"/>
    <mergeCell ref="B4:C4"/>
  </mergeCells>
  <phoneticPr fontId="0" type="noConversion"/>
  <printOptions horizontalCentered="1"/>
  <pageMargins left="1.1811023622047245" right="0.39370078740157483" top="0.59055118110236227" bottom="0.39370078740157483" header="0.31496062992125984" footer="0.31496062992125984"/>
  <pageSetup paperSize="9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9"/>
  <sheetViews>
    <sheetView showZeros="0" tabSelected="1" view="pageBreakPreview" zoomScale="60" zoomScaleNormal="100" workbookViewId="0">
      <selection activeCell="T7" sqref="T7"/>
    </sheetView>
  </sheetViews>
  <sheetFormatPr defaultRowHeight="12.75" x14ac:dyDescent="0.2"/>
  <cols>
    <col min="1" max="1" width="6.140625" style="1" customWidth="1"/>
    <col min="2" max="2" width="42.85546875" style="1" customWidth="1"/>
    <col min="3" max="3" width="9.85546875" style="1" customWidth="1"/>
    <col min="4" max="6" width="8.7109375" style="1" customWidth="1"/>
    <col min="7" max="7" width="8.28515625" style="1" customWidth="1"/>
    <col min="8" max="10" width="9.140625" style="1" customWidth="1"/>
    <col min="11" max="11" width="7.7109375" style="1" customWidth="1"/>
    <col min="12" max="12" width="8" style="1" customWidth="1"/>
    <col min="13" max="13" width="8.28515625" style="1" customWidth="1"/>
    <col min="14" max="14" width="9.140625" style="1" customWidth="1"/>
    <col min="15" max="15" width="7.28515625" style="1" customWidth="1"/>
    <col min="16" max="16384" width="9.140625" style="1"/>
  </cols>
  <sheetData>
    <row r="1" spans="1:19" ht="15" x14ac:dyDescent="0.25">
      <c r="P1" s="13" t="s">
        <v>91</v>
      </c>
    </row>
    <row r="2" spans="1:19" ht="14.25" customHeight="1" x14ac:dyDescent="0.25">
      <c r="C2" s="13"/>
      <c r="P2" s="13" t="s">
        <v>17</v>
      </c>
    </row>
    <row r="3" spans="1:19" ht="15" x14ac:dyDescent="0.25">
      <c r="C3" s="14"/>
      <c r="D3" s="2"/>
      <c r="E3" s="2"/>
      <c r="P3" s="14" t="s">
        <v>18</v>
      </c>
    </row>
    <row r="4" spans="1:19" ht="15" x14ac:dyDescent="0.25">
      <c r="C4" s="14"/>
      <c r="D4" s="2"/>
      <c r="E4" s="2"/>
      <c r="P4" s="14" t="s">
        <v>92</v>
      </c>
    </row>
    <row r="5" spans="1:19" ht="7.5" customHeight="1" x14ac:dyDescent="0.2">
      <c r="C5" s="2"/>
      <c r="D5" s="2"/>
      <c r="E5" s="2"/>
    </row>
    <row r="6" spans="1:19" ht="20.25" customHeight="1" x14ac:dyDescent="0.2">
      <c r="A6" s="150" t="s">
        <v>78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</row>
    <row r="7" spans="1:19" ht="7.5" customHeight="1" x14ac:dyDescent="0.2">
      <c r="B7" s="3"/>
      <c r="C7" s="3"/>
      <c r="D7" s="3"/>
      <c r="E7" s="4"/>
    </row>
    <row r="8" spans="1:19" ht="13.5" thickBot="1" x14ac:dyDescent="0.25">
      <c r="B8" s="3"/>
      <c r="C8" s="3"/>
      <c r="D8" s="3"/>
      <c r="E8" s="4"/>
      <c r="S8" s="1" t="s">
        <v>73</v>
      </c>
    </row>
    <row r="9" spans="1:19" ht="15.75" customHeight="1" thickBot="1" x14ac:dyDescent="0.25">
      <c r="A9" s="141" t="s">
        <v>19</v>
      </c>
      <c r="B9" s="146" t="s">
        <v>38</v>
      </c>
      <c r="C9" s="137" t="s">
        <v>12</v>
      </c>
      <c r="D9" s="138" t="s">
        <v>46</v>
      </c>
      <c r="E9" s="138"/>
      <c r="F9" s="139"/>
      <c r="G9" s="147" t="s">
        <v>37</v>
      </c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9"/>
    </row>
    <row r="10" spans="1:19" ht="60" customHeight="1" x14ac:dyDescent="0.2">
      <c r="A10" s="141"/>
      <c r="B10" s="146"/>
      <c r="C10" s="140"/>
      <c r="D10" s="141"/>
      <c r="E10" s="141"/>
      <c r="F10" s="146"/>
      <c r="G10" s="137" t="s">
        <v>60</v>
      </c>
      <c r="H10" s="138"/>
      <c r="I10" s="139"/>
      <c r="J10" s="143" t="s">
        <v>45</v>
      </c>
      <c r="K10" s="138"/>
      <c r="L10" s="144"/>
      <c r="M10" s="137" t="s">
        <v>43</v>
      </c>
      <c r="N10" s="138"/>
      <c r="O10" s="139"/>
      <c r="P10" s="143" t="s">
        <v>40</v>
      </c>
      <c r="Q10" s="138"/>
      <c r="R10" s="144"/>
      <c r="S10" s="151" t="s">
        <v>36</v>
      </c>
    </row>
    <row r="11" spans="1:19" ht="12.95" customHeight="1" x14ac:dyDescent="0.2">
      <c r="A11" s="141"/>
      <c r="B11" s="146"/>
      <c r="C11" s="140"/>
      <c r="D11" s="141" t="s">
        <v>13</v>
      </c>
      <c r="E11" s="141"/>
      <c r="F11" s="146" t="s">
        <v>14</v>
      </c>
      <c r="G11" s="140" t="s">
        <v>13</v>
      </c>
      <c r="H11" s="141"/>
      <c r="I11" s="142" t="s">
        <v>14</v>
      </c>
      <c r="J11" s="145" t="s">
        <v>13</v>
      </c>
      <c r="K11" s="141"/>
      <c r="L11" s="146" t="s">
        <v>14</v>
      </c>
      <c r="M11" s="140" t="s">
        <v>13</v>
      </c>
      <c r="N11" s="141"/>
      <c r="O11" s="142" t="s">
        <v>14</v>
      </c>
      <c r="P11" s="145" t="s">
        <v>13</v>
      </c>
      <c r="Q11" s="141"/>
      <c r="R11" s="146" t="s">
        <v>14</v>
      </c>
      <c r="S11" s="152"/>
    </row>
    <row r="12" spans="1:19" ht="51" customHeight="1" x14ac:dyDescent="0.2">
      <c r="A12" s="141"/>
      <c r="B12" s="146"/>
      <c r="C12" s="140"/>
      <c r="D12" s="26" t="s">
        <v>20</v>
      </c>
      <c r="E12" s="54" t="s">
        <v>21</v>
      </c>
      <c r="F12" s="146"/>
      <c r="G12" s="34" t="s">
        <v>20</v>
      </c>
      <c r="H12" s="57" t="s">
        <v>21</v>
      </c>
      <c r="I12" s="142"/>
      <c r="J12" s="33" t="s">
        <v>20</v>
      </c>
      <c r="K12" s="56" t="s">
        <v>21</v>
      </c>
      <c r="L12" s="146"/>
      <c r="M12" s="34" t="s">
        <v>20</v>
      </c>
      <c r="N12" s="57" t="s">
        <v>21</v>
      </c>
      <c r="O12" s="142"/>
      <c r="P12" s="33" t="s">
        <v>20</v>
      </c>
      <c r="Q12" s="56" t="s">
        <v>21</v>
      </c>
      <c r="R12" s="146"/>
      <c r="S12" s="152"/>
    </row>
    <row r="13" spans="1:19" x14ac:dyDescent="0.2">
      <c r="A13" s="35">
        <v>1</v>
      </c>
      <c r="B13" s="36">
        <v>2</v>
      </c>
      <c r="C13" s="37">
        <v>3</v>
      </c>
      <c r="D13" s="38">
        <v>4</v>
      </c>
      <c r="E13" s="35">
        <v>5</v>
      </c>
      <c r="F13" s="36">
        <v>6</v>
      </c>
      <c r="G13" s="41">
        <v>7</v>
      </c>
      <c r="H13" s="35">
        <v>8</v>
      </c>
      <c r="I13" s="39">
        <v>9</v>
      </c>
      <c r="J13" s="40">
        <v>10</v>
      </c>
      <c r="K13" s="35">
        <v>11</v>
      </c>
      <c r="L13" s="36">
        <v>12</v>
      </c>
      <c r="M13" s="41">
        <v>13</v>
      </c>
      <c r="N13" s="35">
        <v>14</v>
      </c>
      <c r="O13" s="39">
        <v>15</v>
      </c>
      <c r="P13" s="40">
        <v>16</v>
      </c>
      <c r="Q13" s="35">
        <v>17</v>
      </c>
      <c r="R13" s="36">
        <v>18</v>
      </c>
      <c r="S13" s="42">
        <v>19</v>
      </c>
    </row>
    <row r="14" spans="1:19" ht="12.95" customHeight="1" x14ac:dyDescent="0.2">
      <c r="A14" s="5" t="s">
        <v>22</v>
      </c>
      <c r="B14" s="28" t="s">
        <v>16</v>
      </c>
      <c r="C14" s="67">
        <f>D14+F14</f>
        <v>411514</v>
      </c>
      <c r="D14" s="68">
        <f>D15+D17+D19+D21</f>
        <v>0</v>
      </c>
      <c r="E14" s="68">
        <f t="shared" ref="E14:S14" si="0">E15+E17+E19+E21</f>
        <v>0</v>
      </c>
      <c r="F14" s="71">
        <f t="shared" si="0"/>
        <v>411514</v>
      </c>
      <c r="G14" s="72">
        <f t="shared" si="0"/>
        <v>49300</v>
      </c>
      <c r="H14" s="68">
        <f t="shared" si="0"/>
        <v>0</v>
      </c>
      <c r="I14" s="69">
        <f t="shared" si="0"/>
        <v>329000</v>
      </c>
      <c r="J14" s="70">
        <f t="shared" si="0"/>
        <v>0</v>
      </c>
      <c r="K14" s="68">
        <f t="shared" si="0"/>
        <v>0</v>
      </c>
      <c r="L14" s="71">
        <f t="shared" si="0"/>
        <v>18514</v>
      </c>
      <c r="M14" s="72">
        <f t="shared" si="0"/>
        <v>14700</v>
      </c>
      <c r="N14" s="68">
        <f t="shared" si="0"/>
        <v>0</v>
      </c>
      <c r="O14" s="69">
        <f t="shared" si="0"/>
        <v>0</v>
      </c>
      <c r="P14" s="70">
        <f t="shared" si="0"/>
        <v>-64000</v>
      </c>
      <c r="Q14" s="68">
        <f t="shared" si="0"/>
        <v>0</v>
      </c>
      <c r="R14" s="71">
        <f t="shared" si="0"/>
        <v>64000</v>
      </c>
      <c r="S14" s="73">
        <f t="shared" si="0"/>
        <v>0</v>
      </c>
    </row>
    <row r="15" spans="1:19" ht="24.95" customHeight="1" x14ac:dyDescent="0.2">
      <c r="A15" s="5" t="s">
        <v>3</v>
      </c>
      <c r="B15" s="27" t="s">
        <v>26</v>
      </c>
      <c r="C15" s="67">
        <f t="shared" ref="C15:C17" si="1">D15+F15</f>
        <v>214</v>
      </c>
      <c r="D15" s="68">
        <f t="shared" ref="D15:S15" si="2">SUM(D16:D16)</f>
        <v>0</v>
      </c>
      <c r="E15" s="68">
        <f t="shared" si="2"/>
        <v>0</v>
      </c>
      <c r="F15" s="71">
        <f t="shared" si="2"/>
        <v>214</v>
      </c>
      <c r="G15" s="72">
        <f t="shared" si="2"/>
        <v>0</v>
      </c>
      <c r="H15" s="68">
        <f t="shared" si="2"/>
        <v>0</v>
      </c>
      <c r="I15" s="69">
        <f t="shared" si="2"/>
        <v>0</v>
      </c>
      <c r="J15" s="70">
        <f t="shared" si="2"/>
        <v>0</v>
      </c>
      <c r="K15" s="68">
        <f t="shared" si="2"/>
        <v>0</v>
      </c>
      <c r="L15" s="71">
        <f t="shared" si="2"/>
        <v>0</v>
      </c>
      <c r="M15" s="72">
        <f t="shared" si="2"/>
        <v>0</v>
      </c>
      <c r="N15" s="68">
        <f t="shared" si="2"/>
        <v>0</v>
      </c>
      <c r="O15" s="69">
        <f t="shared" si="2"/>
        <v>0</v>
      </c>
      <c r="P15" s="70">
        <f t="shared" si="2"/>
        <v>0</v>
      </c>
      <c r="Q15" s="68">
        <f t="shared" si="2"/>
        <v>0</v>
      </c>
      <c r="R15" s="71">
        <f t="shared" si="2"/>
        <v>0</v>
      </c>
      <c r="S15" s="73">
        <f t="shared" si="2"/>
        <v>214</v>
      </c>
    </row>
    <row r="16" spans="1:19" ht="26.25" customHeight="1" x14ac:dyDescent="0.2">
      <c r="A16" s="6" t="s">
        <v>4</v>
      </c>
      <c r="B16" s="29" t="s">
        <v>28</v>
      </c>
      <c r="C16" s="74">
        <f t="shared" si="1"/>
        <v>214</v>
      </c>
      <c r="D16" s="75"/>
      <c r="E16" s="75">
        <f t="shared" ref="E16" si="3">H16+K16+N16+Q16</f>
        <v>0</v>
      </c>
      <c r="F16" s="78">
        <v>214</v>
      </c>
      <c r="G16" s="79"/>
      <c r="H16" s="75"/>
      <c r="I16" s="76"/>
      <c r="J16" s="77"/>
      <c r="K16" s="75"/>
      <c r="L16" s="78"/>
      <c r="M16" s="79"/>
      <c r="N16" s="75"/>
      <c r="O16" s="76"/>
      <c r="P16" s="101"/>
      <c r="Q16" s="80"/>
      <c r="R16" s="114"/>
      <c r="S16" s="81">
        <v>214</v>
      </c>
    </row>
    <row r="17" spans="1:19" ht="24.95" customHeight="1" x14ac:dyDescent="0.2">
      <c r="A17" s="5" t="s">
        <v>74</v>
      </c>
      <c r="B17" s="27" t="s">
        <v>27</v>
      </c>
      <c r="C17" s="67">
        <f t="shared" si="1"/>
        <v>-214</v>
      </c>
      <c r="D17" s="68">
        <f t="shared" ref="D17:S17" si="4">SUM(D18:D18)</f>
        <v>0</v>
      </c>
      <c r="E17" s="68">
        <f t="shared" si="4"/>
        <v>0</v>
      </c>
      <c r="F17" s="71">
        <f t="shared" si="4"/>
        <v>-214</v>
      </c>
      <c r="G17" s="72">
        <f t="shared" si="4"/>
        <v>0</v>
      </c>
      <c r="H17" s="68">
        <f t="shared" si="4"/>
        <v>0</v>
      </c>
      <c r="I17" s="69">
        <f t="shared" si="4"/>
        <v>0</v>
      </c>
      <c r="J17" s="70">
        <f t="shared" si="4"/>
        <v>0</v>
      </c>
      <c r="K17" s="68">
        <f t="shared" si="4"/>
        <v>0</v>
      </c>
      <c r="L17" s="71">
        <f t="shared" si="4"/>
        <v>0</v>
      </c>
      <c r="M17" s="72">
        <f t="shared" si="4"/>
        <v>0</v>
      </c>
      <c r="N17" s="68">
        <f t="shared" si="4"/>
        <v>0</v>
      </c>
      <c r="O17" s="69">
        <f t="shared" si="4"/>
        <v>0</v>
      </c>
      <c r="P17" s="70">
        <f t="shared" si="4"/>
        <v>0</v>
      </c>
      <c r="Q17" s="68">
        <f t="shared" si="4"/>
        <v>0</v>
      </c>
      <c r="R17" s="71">
        <f t="shared" si="4"/>
        <v>0</v>
      </c>
      <c r="S17" s="73">
        <f t="shared" si="4"/>
        <v>-214</v>
      </c>
    </row>
    <row r="18" spans="1:19" ht="24.95" customHeight="1" x14ac:dyDescent="0.2">
      <c r="A18" s="7" t="s">
        <v>75</v>
      </c>
      <c r="B18" s="31" t="s">
        <v>28</v>
      </c>
      <c r="C18" s="74">
        <f t="shared" ref="C18" si="5">D18+F18</f>
        <v>-214</v>
      </c>
      <c r="D18" s="75"/>
      <c r="E18" s="75">
        <f>H18+K18+N18+Q18</f>
        <v>0</v>
      </c>
      <c r="F18" s="78">
        <v>-214</v>
      </c>
      <c r="G18" s="79"/>
      <c r="H18" s="75"/>
      <c r="I18" s="76"/>
      <c r="J18" s="77"/>
      <c r="K18" s="75"/>
      <c r="L18" s="78"/>
      <c r="M18" s="79"/>
      <c r="N18" s="75"/>
      <c r="O18" s="76"/>
      <c r="P18" s="101"/>
      <c r="Q18" s="80"/>
      <c r="R18" s="114"/>
      <c r="S18" s="82">
        <v>-214</v>
      </c>
    </row>
    <row r="19" spans="1:19" ht="24.95" customHeight="1" x14ac:dyDescent="0.2">
      <c r="A19" s="8" t="s">
        <v>5</v>
      </c>
      <c r="B19" s="27" t="s">
        <v>29</v>
      </c>
      <c r="C19" s="67">
        <f t="shared" ref="C19:C21" si="6">D19+F19</f>
        <v>14700</v>
      </c>
      <c r="D19" s="68">
        <f t="shared" ref="D19:S19" si="7">SUM(D20:D20)</f>
        <v>14700</v>
      </c>
      <c r="E19" s="68">
        <f t="shared" si="7"/>
        <v>0</v>
      </c>
      <c r="F19" s="71">
        <f t="shared" si="7"/>
        <v>0</v>
      </c>
      <c r="G19" s="72">
        <f t="shared" si="7"/>
        <v>0</v>
      </c>
      <c r="H19" s="68">
        <f t="shared" si="7"/>
        <v>0</v>
      </c>
      <c r="I19" s="69">
        <f t="shared" si="7"/>
        <v>0</v>
      </c>
      <c r="J19" s="70">
        <f t="shared" si="7"/>
        <v>0</v>
      </c>
      <c r="K19" s="68">
        <f t="shared" si="7"/>
        <v>0</v>
      </c>
      <c r="L19" s="71">
        <f t="shared" si="7"/>
        <v>0</v>
      </c>
      <c r="M19" s="72">
        <f t="shared" si="7"/>
        <v>14700</v>
      </c>
      <c r="N19" s="68">
        <f t="shared" si="7"/>
        <v>0</v>
      </c>
      <c r="O19" s="69">
        <f t="shared" si="7"/>
        <v>0</v>
      </c>
      <c r="P19" s="70">
        <f t="shared" si="7"/>
        <v>0</v>
      </c>
      <c r="Q19" s="68">
        <f t="shared" si="7"/>
        <v>0</v>
      </c>
      <c r="R19" s="71">
        <f t="shared" si="7"/>
        <v>0</v>
      </c>
      <c r="S19" s="73">
        <f t="shared" si="7"/>
        <v>0</v>
      </c>
    </row>
    <row r="20" spans="1:19" ht="26.25" customHeight="1" x14ac:dyDescent="0.2">
      <c r="A20" s="9" t="s">
        <v>76</v>
      </c>
      <c r="B20" s="29" t="s">
        <v>34</v>
      </c>
      <c r="C20" s="74">
        <f>D20+F20</f>
        <v>14700</v>
      </c>
      <c r="D20" s="75">
        <f>G20+J20+M20+P20</f>
        <v>14700</v>
      </c>
      <c r="E20" s="75">
        <f>H20+K20+N20+Q20</f>
        <v>0</v>
      </c>
      <c r="F20" s="78">
        <f>I20+L20+O20+R20+S20</f>
        <v>0</v>
      </c>
      <c r="G20" s="79"/>
      <c r="H20" s="75"/>
      <c r="I20" s="76"/>
      <c r="J20" s="77"/>
      <c r="K20" s="75"/>
      <c r="L20" s="78"/>
      <c r="M20" s="105">
        <v>14700</v>
      </c>
      <c r="N20" s="75"/>
      <c r="O20" s="76"/>
      <c r="P20" s="77"/>
      <c r="Q20" s="75"/>
      <c r="R20" s="78"/>
      <c r="S20" s="81"/>
    </row>
    <row r="21" spans="1:19" ht="12.95" customHeight="1" x14ac:dyDescent="0.2">
      <c r="A21" s="8" t="s">
        <v>8</v>
      </c>
      <c r="B21" s="27" t="s">
        <v>30</v>
      </c>
      <c r="C21" s="67">
        <f t="shared" si="6"/>
        <v>396814</v>
      </c>
      <c r="D21" s="68">
        <f t="shared" ref="D21:S21" si="8">SUM(D22:D24)</f>
        <v>-14700</v>
      </c>
      <c r="E21" s="68">
        <f t="shared" si="8"/>
        <v>0</v>
      </c>
      <c r="F21" s="71">
        <f t="shared" si="8"/>
        <v>411514</v>
      </c>
      <c r="G21" s="72">
        <f t="shared" si="8"/>
        <v>49300</v>
      </c>
      <c r="H21" s="68">
        <f t="shared" si="8"/>
        <v>0</v>
      </c>
      <c r="I21" s="69">
        <f t="shared" si="8"/>
        <v>329000</v>
      </c>
      <c r="J21" s="70">
        <f t="shared" si="8"/>
        <v>0</v>
      </c>
      <c r="K21" s="68">
        <f t="shared" si="8"/>
        <v>0</v>
      </c>
      <c r="L21" s="71">
        <f t="shared" si="8"/>
        <v>18514</v>
      </c>
      <c r="M21" s="72">
        <f t="shared" si="8"/>
        <v>0</v>
      </c>
      <c r="N21" s="68">
        <f t="shared" si="8"/>
        <v>0</v>
      </c>
      <c r="O21" s="69">
        <f t="shared" si="8"/>
        <v>0</v>
      </c>
      <c r="P21" s="70">
        <f t="shared" si="8"/>
        <v>-64000</v>
      </c>
      <c r="Q21" s="68">
        <f t="shared" si="8"/>
        <v>0</v>
      </c>
      <c r="R21" s="71">
        <f t="shared" si="8"/>
        <v>64000</v>
      </c>
      <c r="S21" s="73">
        <f t="shared" si="8"/>
        <v>0</v>
      </c>
    </row>
    <row r="22" spans="1:19" ht="28.5" customHeight="1" x14ac:dyDescent="0.2">
      <c r="A22" s="9" t="s">
        <v>9</v>
      </c>
      <c r="B22" s="29" t="s">
        <v>61</v>
      </c>
      <c r="C22" s="74">
        <f t="shared" ref="C22:C23" si="9">D22+F22</f>
        <v>0</v>
      </c>
      <c r="D22" s="75">
        <f>G22+J22+M22+P22</f>
        <v>-24000</v>
      </c>
      <c r="E22" s="75">
        <f>H22+K22+N22+Q22</f>
        <v>0</v>
      </c>
      <c r="F22" s="78">
        <f>I22+L22+O22+R22+S22</f>
        <v>24000</v>
      </c>
      <c r="G22" s="79"/>
      <c r="H22" s="75"/>
      <c r="I22" s="69"/>
      <c r="J22" s="88"/>
      <c r="K22" s="84"/>
      <c r="L22" s="110"/>
      <c r="M22" s="79"/>
      <c r="N22" s="75"/>
      <c r="O22" s="69"/>
      <c r="P22" s="77">
        <v>-24000</v>
      </c>
      <c r="Q22" s="75"/>
      <c r="R22" s="92">
        <v>24000</v>
      </c>
      <c r="S22" s="73"/>
    </row>
    <row r="23" spans="1:19" ht="14.25" customHeight="1" x14ac:dyDescent="0.2">
      <c r="A23" s="19" t="s">
        <v>11</v>
      </c>
      <c r="B23" s="30" t="s">
        <v>41</v>
      </c>
      <c r="C23" s="131">
        <f t="shared" si="9"/>
        <v>378300</v>
      </c>
      <c r="D23" s="129">
        <f t="shared" ref="D23" si="10">G23+J23+M23+P23</f>
        <v>9300</v>
      </c>
      <c r="E23" s="129">
        <f t="shared" ref="E23" si="11">H23+K23+N23+Q23</f>
        <v>0</v>
      </c>
      <c r="F23" s="132">
        <f t="shared" ref="F23" si="12">I23+L23+O23+R23+S23</f>
        <v>369000</v>
      </c>
      <c r="G23" s="128">
        <v>49300</v>
      </c>
      <c r="H23" s="129"/>
      <c r="I23" s="130">
        <v>329000</v>
      </c>
      <c r="J23" s="88"/>
      <c r="K23" s="84"/>
      <c r="L23" s="89"/>
      <c r="M23" s="83"/>
      <c r="N23" s="84"/>
      <c r="O23" s="87"/>
      <c r="P23" s="88">
        <v>-40000</v>
      </c>
      <c r="Q23" s="84"/>
      <c r="R23" s="110">
        <v>40000</v>
      </c>
      <c r="S23" s="90"/>
    </row>
    <row r="24" spans="1:19" ht="25.5" x14ac:dyDescent="0.2">
      <c r="A24" s="19" t="s">
        <v>77</v>
      </c>
      <c r="B24" s="30" t="s">
        <v>66</v>
      </c>
      <c r="C24" s="86">
        <f t="shared" ref="C24" si="13">D24+F24</f>
        <v>18514</v>
      </c>
      <c r="D24" s="75">
        <f t="shared" ref="D24" si="14">G24+J24+M24+P24</f>
        <v>0</v>
      </c>
      <c r="E24" s="75">
        <f t="shared" ref="E24" si="15">H24+K24+N24+Q24</f>
        <v>0</v>
      </c>
      <c r="F24" s="78">
        <f>I24+L24+O24+R24+S24</f>
        <v>18514</v>
      </c>
      <c r="G24" s="83"/>
      <c r="H24" s="84"/>
      <c r="I24" s="106"/>
      <c r="J24" s="101"/>
      <c r="K24" s="84"/>
      <c r="L24" s="110">
        <v>18514</v>
      </c>
      <c r="M24" s="83"/>
      <c r="N24" s="84"/>
      <c r="O24" s="87"/>
      <c r="P24" s="88"/>
      <c r="Q24" s="84"/>
      <c r="R24" s="89"/>
      <c r="S24" s="90"/>
    </row>
    <row r="25" spans="1:19" ht="12.95" customHeight="1" x14ac:dyDescent="0.2">
      <c r="A25" s="8" t="s">
        <v>23</v>
      </c>
      <c r="B25" s="28" t="s">
        <v>15</v>
      </c>
      <c r="C25" s="67">
        <f t="shared" ref="C25:C30" si="16">D25+F25</f>
        <v>0</v>
      </c>
      <c r="D25" s="68">
        <f>D26</f>
        <v>-2300</v>
      </c>
      <c r="E25" s="68">
        <f t="shared" ref="E25:S25" si="17">E26</f>
        <v>0</v>
      </c>
      <c r="F25" s="71">
        <f t="shared" si="17"/>
        <v>2300</v>
      </c>
      <c r="G25" s="72">
        <f t="shared" si="17"/>
        <v>0</v>
      </c>
      <c r="H25" s="68">
        <f t="shared" si="17"/>
        <v>0</v>
      </c>
      <c r="I25" s="69">
        <f t="shared" si="17"/>
        <v>0</v>
      </c>
      <c r="J25" s="70">
        <f t="shared" si="17"/>
        <v>0</v>
      </c>
      <c r="K25" s="68">
        <f t="shared" si="17"/>
        <v>0</v>
      </c>
      <c r="L25" s="71">
        <f t="shared" si="17"/>
        <v>0</v>
      </c>
      <c r="M25" s="72">
        <f t="shared" si="17"/>
        <v>0</v>
      </c>
      <c r="N25" s="68">
        <f t="shared" si="17"/>
        <v>0</v>
      </c>
      <c r="O25" s="69">
        <f t="shared" si="17"/>
        <v>0</v>
      </c>
      <c r="P25" s="70">
        <f t="shared" si="17"/>
        <v>-2300</v>
      </c>
      <c r="Q25" s="68">
        <f t="shared" si="17"/>
        <v>0</v>
      </c>
      <c r="R25" s="71">
        <f t="shared" si="17"/>
        <v>2300</v>
      </c>
      <c r="S25" s="73">
        <f t="shared" si="17"/>
        <v>0</v>
      </c>
    </row>
    <row r="26" spans="1:19" ht="26.25" customHeight="1" x14ac:dyDescent="0.2">
      <c r="A26" s="8" t="s">
        <v>24</v>
      </c>
      <c r="B26" s="27" t="s">
        <v>26</v>
      </c>
      <c r="C26" s="67">
        <f>D26+F26</f>
        <v>0</v>
      </c>
      <c r="D26" s="68">
        <f t="shared" ref="D26:S26" si="18">D27</f>
        <v>-2300</v>
      </c>
      <c r="E26" s="68">
        <f t="shared" si="18"/>
        <v>0</v>
      </c>
      <c r="F26" s="71">
        <f t="shared" si="18"/>
        <v>2300</v>
      </c>
      <c r="G26" s="72">
        <f t="shared" si="18"/>
        <v>0</v>
      </c>
      <c r="H26" s="68">
        <f t="shared" si="18"/>
        <v>0</v>
      </c>
      <c r="I26" s="69">
        <f t="shared" si="18"/>
        <v>0</v>
      </c>
      <c r="J26" s="70">
        <f t="shared" si="18"/>
        <v>0</v>
      </c>
      <c r="K26" s="68">
        <f t="shared" si="18"/>
        <v>0</v>
      </c>
      <c r="L26" s="71">
        <f t="shared" si="18"/>
        <v>0</v>
      </c>
      <c r="M26" s="72">
        <f t="shared" si="18"/>
        <v>0</v>
      </c>
      <c r="N26" s="68">
        <f t="shared" si="18"/>
        <v>0</v>
      </c>
      <c r="O26" s="69">
        <f t="shared" si="18"/>
        <v>0</v>
      </c>
      <c r="P26" s="70">
        <f t="shared" si="18"/>
        <v>-2300</v>
      </c>
      <c r="Q26" s="68">
        <f t="shared" si="18"/>
        <v>0</v>
      </c>
      <c r="R26" s="71">
        <f t="shared" si="18"/>
        <v>2300</v>
      </c>
      <c r="S26" s="73">
        <f t="shared" si="18"/>
        <v>0</v>
      </c>
    </row>
    <row r="27" spans="1:19" ht="12.95" customHeight="1" x14ac:dyDescent="0.2">
      <c r="A27" s="48" t="s">
        <v>25</v>
      </c>
      <c r="B27" s="29" t="s">
        <v>39</v>
      </c>
      <c r="C27" s="74">
        <f>D27+F27</f>
        <v>0</v>
      </c>
      <c r="D27" s="75">
        <f>G27+J27+M27+P27</f>
        <v>-2300</v>
      </c>
      <c r="E27" s="75">
        <f>H27+K27+N27+Q27</f>
        <v>0</v>
      </c>
      <c r="F27" s="78">
        <f>I27+L27+O27+R27+S27</f>
        <v>2300</v>
      </c>
      <c r="G27" s="72"/>
      <c r="H27" s="68"/>
      <c r="I27" s="69"/>
      <c r="J27" s="70"/>
      <c r="K27" s="68"/>
      <c r="L27" s="71"/>
      <c r="M27" s="112"/>
      <c r="N27" s="91"/>
      <c r="O27" s="85"/>
      <c r="P27" s="77">
        <v>-2300</v>
      </c>
      <c r="Q27" s="68"/>
      <c r="R27" s="92">
        <v>2300</v>
      </c>
      <c r="S27" s="73"/>
    </row>
    <row r="28" spans="1:19" ht="24" customHeight="1" x14ac:dyDescent="0.2">
      <c r="A28" s="8" t="s">
        <v>31</v>
      </c>
      <c r="B28" s="32" t="s">
        <v>42</v>
      </c>
      <c r="C28" s="67">
        <f t="shared" si="16"/>
        <v>700000</v>
      </c>
      <c r="D28" s="68">
        <f t="shared" ref="D28:S28" si="19">D29</f>
        <v>0</v>
      </c>
      <c r="E28" s="68">
        <f t="shared" si="19"/>
        <v>0</v>
      </c>
      <c r="F28" s="71">
        <f t="shared" si="19"/>
        <v>700000</v>
      </c>
      <c r="G28" s="72">
        <f t="shared" si="19"/>
        <v>0</v>
      </c>
      <c r="H28" s="68">
        <f t="shared" si="19"/>
        <v>0</v>
      </c>
      <c r="I28" s="69">
        <f t="shared" si="19"/>
        <v>700000</v>
      </c>
      <c r="J28" s="70">
        <f t="shared" si="19"/>
        <v>0</v>
      </c>
      <c r="K28" s="68">
        <f t="shared" si="19"/>
        <v>0</v>
      </c>
      <c r="L28" s="71">
        <f t="shared" si="19"/>
        <v>0</v>
      </c>
      <c r="M28" s="72">
        <f t="shared" si="19"/>
        <v>0</v>
      </c>
      <c r="N28" s="68">
        <f t="shared" si="19"/>
        <v>0</v>
      </c>
      <c r="O28" s="69">
        <f t="shared" si="19"/>
        <v>0</v>
      </c>
      <c r="P28" s="70">
        <f t="shared" si="19"/>
        <v>0</v>
      </c>
      <c r="Q28" s="68">
        <f t="shared" si="19"/>
        <v>0</v>
      </c>
      <c r="R28" s="71">
        <f t="shared" si="19"/>
        <v>0</v>
      </c>
      <c r="S28" s="73">
        <f t="shared" si="19"/>
        <v>0</v>
      </c>
    </row>
    <row r="29" spans="1:19" ht="24.95" customHeight="1" x14ac:dyDescent="0.2">
      <c r="A29" s="8" t="s">
        <v>32</v>
      </c>
      <c r="B29" s="27" t="s">
        <v>27</v>
      </c>
      <c r="C29" s="67">
        <f t="shared" si="16"/>
        <v>700000</v>
      </c>
      <c r="D29" s="68">
        <f t="shared" ref="D29:S29" si="20">D30+D31</f>
        <v>0</v>
      </c>
      <c r="E29" s="68">
        <f t="shared" si="20"/>
        <v>0</v>
      </c>
      <c r="F29" s="71">
        <f t="shared" si="20"/>
        <v>700000</v>
      </c>
      <c r="G29" s="72">
        <f t="shared" si="20"/>
        <v>0</v>
      </c>
      <c r="H29" s="68">
        <f t="shared" si="20"/>
        <v>0</v>
      </c>
      <c r="I29" s="69">
        <f t="shared" si="20"/>
        <v>700000</v>
      </c>
      <c r="J29" s="70">
        <f t="shared" si="20"/>
        <v>0</v>
      </c>
      <c r="K29" s="68">
        <f t="shared" si="20"/>
        <v>0</v>
      </c>
      <c r="L29" s="71">
        <f t="shared" si="20"/>
        <v>0</v>
      </c>
      <c r="M29" s="72">
        <f t="shared" si="20"/>
        <v>0</v>
      </c>
      <c r="N29" s="68">
        <f t="shared" si="20"/>
        <v>0</v>
      </c>
      <c r="O29" s="69">
        <f t="shared" si="20"/>
        <v>0</v>
      </c>
      <c r="P29" s="70">
        <f t="shared" si="20"/>
        <v>0</v>
      </c>
      <c r="Q29" s="68">
        <f t="shared" si="20"/>
        <v>0</v>
      </c>
      <c r="R29" s="71">
        <f t="shared" si="20"/>
        <v>0</v>
      </c>
      <c r="S29" s="73">
        <f t="shared" si="20"/>
        <v>0</v>
      </c>
    </row>
    <row r="30" spans="1:19" ht="24.95" customHeight="1" thickBot="1" x14ac:dyDescent="0.25">
      <c r="A30" s="9" t="s">
        <v>33</v>
      </c>
      <c r="B30" s="58" t="s">
        <v>71</v>
      </c>
      <c r="C30" s="74">
        <f t="shared" si="16"/>
        <v>700000</v>
      </c>
      <c r="D30" s="75">
        <f>G30+J30+M30+P30</f>
        <v>0</v>
      </c>
      <c r="E30" s="75">
        <f>H30+K30+N30+Q30</f>
        <v>0</v>
      </c>
      <c r="F30" s="78">
        <f>I30+L30+O30+R30+S30</f>
        <v>700000</v>
      </c>
      <c r="G30" s="107"/>
      <c r="H30" s="108"/>
      <c r="I30" s="109">
        <v>700000</v>
      </c>
      <c r="J30" s="77"/>
      <c r="K30" s="75"/>
      <c r="L30" s="78"/>
      <c r="M30" s="113"/>
      <c r="N30" s="108"/>
      <c r="O30" s="109"/>
      <c r="P30" s="77"/>
      <c r="Q30" s="75"/>
      <c r="R30" s="78"/>
      <c r="S30" s="116"/>
    </row>
    <row r="31" spans="1:19" ht="24.95" hidden="1" customHeight="1" x14ac:dyDescent="0.2">
      <c r="A31" s="9" t="s">
        <v>68</v>
      </c>
      <c r="B31" s="47" t="s">
        <v>67</v>
      </c>
      <c r="C31" s="74">
        <f t="shared" ref="C31" si="21">D31+F31</f>
        <v>0</v>
      </c>
      <c r="D31" s="75">
        <f>G31+J31+M31+P31</f>
        <v>0</v>
      </c>
      <c r="E31" s="75">
        <f>H31+K31+N31+Q31</f>
        <v>0</v>
      </c>
      <c r="F31" s="76">
        <f>I31+L31+O31+R31+S31</f>
        <v>0</v>
      </c>
      <c r="G31" s="102"/>
      <c r="H31" s="103"/>
      <c r="I31" s="104"/>
      <c r="J31" s="79"/>
      <c r="K31" s="75"/>
      <c r="L31" s="76"/>
      <c r="M31" s="111"/>
      <c r="N31" s="103"/>
      <c r="O31" s="104"/>
      <c r="P31" s="79"/>
      <c r="Q31" s="75"/>
      <c r="R31" s="76"/>
      <c r="S31" s="115"/>
    </row>
    <row r="32" spans="1:19" ht="15.75" customHeight="1" thickBot="1" x14ac:dyDescent="0.25">
      <c r="A32" s="10"/>
      <c r="B32" s="95" t="s">
        <v>47</v>
      </c>
      <c r="C32" s="93">
        <f t="shared" ref="C32" si="22">D32+F32</f>
        <v>1111514</v>
      </c>
      <c r="D32" s="94">
        <f>D14+D25+D28</f>
        <v>-2300</v>
      </c>
      <c r="E32" s="94">
        <f t="shared" ref="E32:S32" si="23">E14+E25+E28</f>
        <v>0</v>
      </c>
      <c r="F32" s="96">
        <f t="shared" si="23"/>
        <v>1113814</v>
      </c>
      <c r="G32" s="98">
        <f t="shared" si="23"/>
        <v>49300</v>
      </c>
      <c r="H32" s="94">
        <f t="shared" si="23"/>
        <v>0</v>
      </c>
      <c r="I32" s="99">
        <f t="shared" si="23"/>
        <v>1029000</v>
      </c>
      <c r="J32" s="97">
        <f t="shared" si="23"/>
        <v>0</v>
      </c>
      <c r="K32" s="94">
        <f t="shared" si="23"/>
        <v>0</v>
      </c>
      <c r="L32" s="96">
        <f t="shared" si="23"/>
        <v>18514</v>
      </c>
      <c r="M32" s="98">
        <f t="shared" si="23"/>
        <v>14700</v>
      </c>
      <c r="N32" s="94">
        <f t="shared" si="23"/>
        <v>0</v>
      </c>
      <c r="O32" s="99">
        <f t="shared" si="23"/>
        <v>0</v>
      </c>
      <c r="P32" s="97">
        <f t="shared" si="23"/>
        <v>-66300</v>
      </c>
      <c r="Q32" s="94">
        <f t="shared" si="23"/>
        <v>0</v>
      </c>
      <c r="R32" s="96">
        <f t="shared" si="23"/>
        <v>66300</v>
      </c>
      <c r="S32" s="100">
        <f t="shared" si="23"/>
        <v>0</v>
      </c>
    </row>
    <row r="33" spans="1:20" ht="15" customHeight="1" x14ac:dyDescent="0.2">
      <c r="A33" s="136" t="s">
        <v>35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55"/>
    </row>
    <row r="34" spans="1:20" ht="15" customHeight="1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</row>
    <row r="35" spans="1:20" ht="15" customHeight="1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</row>
    <row r="36" spans="1:20" ht="15" customHeight="1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1:20" ht="15" customHeight="1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</row>
    <row r="38" spans="1:20" ht="15" x14ac:dyDescent="0.25">
      <c r="A38" s="13" t="s">
        <v>49</v>
      </c>
      <c r="B38" s="11"/>
      <c r="C38" s="12"/>
      <c r="D38" s="12"/>
      <c r="E38" s="12"/>
      <c r="F38" s="12"/>
    </row>
    <row r="39" spans="1:20" x14ac:dyDescent="0.2">
      <c r="B39" s="11"/>
      <c r="C39" s="12"/>
      <c r="D39" s="12"/>
      <c r="E39" s="12"/>
      <c r="F39" s="12"/>
    </row>
  </sheetData>
  <mergeCells count="22">
    <mergeCell ref="A6:S6"/>
    <mergeCell ref="L11:L12"/>
    <mergeCell ref="D11:E11"/>
    <mergeCell ref="F11:F12"/>
    <mergeCell ref="D9:F10"/>
    <mergeCell ref="C9:C12"/>
    <mergeCell ref="S10:S12"/>
    <mergeCell ref="B9:B12"/>
    <mergeCell ref="J10:L10"/>
    <mergeCell ref="J11:K11"/>
    <mergeCell ref="A33:S33"/>
    <mergeCell ref="M10:O10"/>
    <mergeCell ref="M11:N11"/>
    <mergeCell ref="O11:O12"/>
    <mergeCell ref="P10:R10"/>
    <mergeCell ref="P11:Q11"/>
    <mergeCell ref="G11:H11"/>
    <mergeCell ref="I11:I12"/>
    <mergeCell ref="R11:R12"/>
    <mergeCell ref="G10:I10"/>
    <mergeCell ref="A9:A12"/>
    <mergeCell ref="G9:S9"/>
  </mergeCells>
  <phoneticPr fontId="0" type="noConversion"/>
  <printOptions horizontalCentered="1"/>
  <pageMargins left="0.39370078740157483" right="0.39370078740157483" top="0.78740157480314965" bottom="0.39370078740157483" header="0.51181102362204722" footer="0.51181102362204722"/>
  <pageSetup paperSize="9" scale="67" orientation="landscape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2</vt:i4>
      </vt:variant>
    </vt:vector>
  </HeadingPairs>
  <TitlesOfParts>
    <vt:vector size="5" baseType="lpstr">
      <vt:lpstr>Pajamos</vt:lpstr>
      <vt:lpstr>Asignavimai</vt:lpstr>
      <vt:lpstr>Lapas2</vt:lpstr>
      <vt:lpstr>Asignavimai!Print_Titles</vt:lpstr>
      <vt:lpstr>Pajamos!Print_Titles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2020-04-30T06:40:25Z</dcterms:modified>
</cp:coreProperties>
</file>